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hammond/Documents/Simon Early Stuff/"/>
    </mc:Choice>
  </mc:AlternateContent>
  <xr:revisionPtr revIDLastSave="0" documentId="13_ncr:1_{547221FB-184E-A64E-B743-689B75E79788}" xr6:coauthVersionLast="36" xr6:coauthVersionMax="36" xr10:uidLastSave="{00000000-0000-0000-0000-000000000000}"/>
  <bookViews>
    <workbookView xWindow="200" yWindow="500" windowWidth="28040" windowHeight="16200" activeTab="1" xr2:uid="{2C25EC6E-01A2-5E48-BDB4-B07E496EADCC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2" l="1"/>
  <c r="D9" i="2"/>
  <c r="D8" i="2"/>
  <c r="D7" i="2"/>
  <c r="D6" i="2"/>
  <c r="D5" i="2"/>
  <c r="D4" i="2"/>
  <c r="D3" i="2"/>
  <c r="C16" i="2"/>
  <c r="C22" i="2"/>
  <c r="C15" i="2"/>
  <c r="C20" i="2"/>
  <c r="C21" i="2"/>
  <c r="C13" i="2"/>
  <c r="C18" i="2"/>
  <c r="C19" i="2"/>
  <c r="C24" i="2"/>
  <c r="C14" i="2"/>
  <c r="C23" i="2"/>
  <c r="C17" i="2"/>
  <c r="B16" i="2"/>
  <c r="B22" i="2"/>
  <c r="B15" i="2"/>
  <c r="B20" i="2"/>
  <c r="B21" i="2"/>
  <c r="B13" i="2"/>
  <c r="B18" i="2"/>
  <c r="B19" i="2"/>
  <c r="B24" i="2"/>
  <c r="B14" i="2"/>
  <c r="B23" i="2"/>
  <c r="B17" i="2"/>
  <c r="C4" i="2"/>
  <c r="C5" i="2"/>
  <c r="C6" i="2"/>
  <c r="C7" i="2"/>
  <c r="C8" i="2"/>
  <c r="C9" i="2"/>
  <c r="C10" i="2"/>
  <c r="B5" i="2"/>
  <c r="B6" i="2"/>
  <c r="B7" i="2"/>
  <c r="C3" i="2"/>
  <c r="A10" i="2"/>
  <c r="A9" i="2"/>
  <c r="A8" i="2"/>
  <c r="A7" i="2"/>
  <c r="A6" i="2"/>
  <c r="A5" i="2"/>
  <c r="A4" i="2"/>
  <c r="A3" i="2"/>
  <c r="B10" i="2"/>
  <c r="B9" i="2"/>
  <c r="B8" i="2"/>
  <c r="B4" i="2"/>
  <c r="B3" i="2"/>
  <c r="AN14" i="1"/>
  <c r="AN13" i="1"/>
  <c r="AN12" i="1"/>
  <c r="AN10" i="1"/>
  <c r="AN9" i="1"/>
  <c r="AN8" i="1"/>
  <c r="AJ14" i="1"/>
  <c r="AJ13" i="1"/>
  <c r="AJ12" i="1"/>
  <c r="AJ10" i="1"/>
  <c r="AJ9" i="1"/>
  <c r="AJ8" i="1"/>
  <c r="AF14" i="1"/>
  <c r="AF13" i="1"/>
  <c r="AF12" i="1"/>
  <c r="AF10" i="1"/>
  <c r="AF9" i="1"/>
  <c r="AF8" i="1"/>
  <c r="AB14" i="1"/>
  <c r="AB13" i="1"/>
  <c r="AB12" i="1"/>
  <c r="AB10" i="1"/>
  <c r="AB9" i="1"/>
  <c r="AB8" i="1"/>
  <c r="X14" i="1"/>
  <c r="X13" i="1"/>
  <c r="X12" i="1"/>
  <c r="X10" i="1"/>
  <c r="X9" i="1"/>
  <c r="X8" i="1"/>
  <c r="T14" i="1"/>
  <c r="T13" i="1"/>
  <c r="T12" i="1"/>
  <c r="T10" i="1"/>
  <c r="T9" i="1"/>
  <c r="T8" i="1"/>
  <c r="P14" i="1"/>
  <c r="P13" i="1"/>
  <c r="P12" i="1"/>
  <c r="P10" i="1"/>
  <c r="P9" i="1"/>
  <c r="P8" i="1"/>
  <c r="L8" i="1"/>
  <c r="L9" i="1"/>
  <c r="L10" i="1"/>
  <c r="L12" i="1"/>
  <c r="L13" i="1"/>
  <c r="L14" i="1"/>
  <c r="AW8" i="1"/>
  <c r="AW9" i="1"/>
  <c r="AW10" i="1"/>
  <c r="AW12" i="1"/>
  <c r="AW13" i="1"/>
  <c r="AW14" i="1"/>
  <c r="AQ6" i="1"/>
  <c r="AR6" i="1"/>
  <c r="AS6" i="1"/>
  <c r="AT6" i="1"/>
  <c r="AU6" i="1"/>
  <c r="AV6" i="1"/>
  <c r="AQ7" i="1"/>
  <c r="AR7" i="1"/>
  <c r="AS7" i="1"/>
  <c r="AT7" i="1"/>
  <c r="AU7" i="1"/>
  <c r="AV7" i="1"/>
  <c r="AQ8" i="1"/>
  <c r="AQ9" i="1"/>
  <c r="AQ10" i="1"/>
  <c r="AQ11" i="1"/>
  <c r="AR11" i="1"/>
  <c r="AS11" i="1"/>
  <c r="AT11" i="1"/>
  <c r="AU11" i="1"/>
  <c r="AV11" i="1"/>
  <c r="AQ12" i="1"/>
  <c r="AQ13" i="1"/>
  <c r="AQ14" i="1"/>
  <c r="AQ15" i="1"/>
  <c r="AR15" i="1"/>
  <c r="AS15" i="1"/>
  <c r="AT15" i="1"/>
  <c r="AU15" i="1"/>
  <c r="AV15" i="1"/>
  <c r="AQ16" i="1"/>
  <c r="AR16" i="1"/>
  <c r="AS16" i="1"/>
  <c r="AT16" i="1"/>
  <c r="AU16" i="1"/>
  <c r="AV16" i="1"/>
  <c r="AQ17" i="1"/>
  <c r="AR17" i="1"/>
  <c r="AS17" i="1"/>
  <c r="AT17" i="1"/>
  <c r="AU17" i="1"/>
  <c r="AV17" i="1"/>
  <c r="AQ18" i="1"/>
  <c r="AR18" i="1"/>
  <c r="AS18" i="1"/>
  <c r="AT18" i="1"/>
  <c r="AU18" i="1"/>
  <c r="AV18" i="1"/>
  <c r="AQ19" i="1"/>
  <c r="AR19" i="1"/>
  <c r="AS19" i="1"/>
  <c r="AT19" i="1"/>
  <c r="AU19" i="1"/>
  <c r="AV19" i="1"/>
  <c r="AQ20" i="1"/>
  <c r="AR20" i="1"/>
  <c r="AS20" i="1"/>
  <c r="AT20" i="1"/>
  <c r="AU20" i="1"/>
  <c r="AV20" i="1"/>
  <c r="AQ21" i="1"/>
  <c r="AR21" i="1"/>
  <c r="AS21" i="1"/>
  <c r="AT21" i="1"/>
  <c r="AU21" i="1"/>
  <c r="AV21" i="1"/>
  <c r="AQ22" i="1"/>
  <c r="AR22" i="1"/>
  <c r="AS22" i="1"/>
  <c r="AT22" i="1"/>
  <c r="AU22" i="1"/>
  <c r="AV22" i="1"/>
  <c r="K6" i="1"/>
  <c r="K7" i="1"/>
  <c r="K11" i="1"/>
  <c r="K15" i="1"/>
  <c r="K16" i="1"/>
  <c r="K17" i="1"/>
  <c r="K18" i="1"/>
  <c r="K19" i="1"/>
  <c r="K20" i="1"/>
  <c r="K21" i="1"/>
  <c r="K22" i="1"/>
  <c r="AV5" i="1" l="1"/>
  <c r="AU5" i="1"/>
  <c r="AT5" i="1"/>
  <c r="AS5" i="1"/>
  <c r="AR5" i="1"/>
  <c r="AQ5" i="1"/>
  <c r="AM5" i="1" l="1"/>
  <c r="AI5" i="1"/>
  <c r="AE5" i="1"/>
  <c r="AA5" i="1"/>
  <c r="W5" i="1"/>
  <c r="S5" i="1"/>
  <c r="O5" i="1"/>
  <c r="K5" i="1"/>
  <c r="AM7" i="1"/>
  <c r="AI7" i="1"/>
  <c r="AE7" i="1"/>
  <c r="AA7" i="1"/>
  <c r="W7" i="1"/>
  <c r="S7" i="1"/>
  <c r="O7" i="1"/>
  <c r="AM6" i="1"/>
  <c r="AI6" i="1"/>
  <c r="AE6" i="1"/>
  <c r="AA6" i="1"/>
  <c r="W6" i="1"/>
  <c r="S6" i="1"/>
  <c r="O6" i="1"/>
  <c r="AM18" i="1"/>
  <c r="AI18" i="1"/>
  <c r="AE18" i="1"/>
  <c r="AA18" i="1"/>
  <c r="W18" i="1"/>
  <c r="S18" i="1"/>
  <c r="O18" i="1"/>
  <c r="AM22" i="1"/>
  <c r="AI22" i="1"/>
  <c r="AE22" i="1"/>
  <c r="AA22" i="1"/>
  <c r="W22" i="1"/>
  <c r="S22" i="1"/>
  <c r="O22" i="1"/>
  <c r="AM19" i="1"/>
  <c r="AI19" i="1"/>
  <c r="AE19" i="1"/>
  <c r="AA19" i="1"/>
  <c r="W19" i="1"/>
  <c r="S19" i="1"/>
  <c r="O19" i="1"/>
  <c r="AM20" i="1"/>
  <c r="AI20" i="1"/>
  <c r="AE20" i="1"/>
  <c r="AA20" i="1"/>
  <c r="W20" i="1"/>
  <c r="S20" i="1"/>
  <c r="O20" i="1"/>
  <c r="AM21" i="1"/>
  <c r="AI21" i="1"/>
  <c r="AE21" i="1"/>
  <c r="AA21" i="1"/>
  <c r="W21" i="1"/>
  <c r="S21" i="1"/>
  <c r="O21" i="1"/>
  <c r="AM17" i="1"/>
  <c r="AI17" i="1"/>
  <c r="AE17" i="1"/>
  <c r="AA17" i="1"/>
  <c r="W17" i="1"/>
  <c r="S17" i="1"/>
  <c r="O17" i="1"/>
  <c r="AM15" i="1"/>
  <c r="AI15" i="1"/>
  <c r="AE15" i="1"/>
  <c r="AA15" i="1"/>
  <c r="W15" i="1"/>
  <c r="S15" i="1"/>
  <c r="O15" i="1"/>
  <c r="AM16" i="1"/>
  <c r="AI16" i="1"/>
  <c r="AE16" i="1"/>
  <c r="AA16" i="1"/>
  <c r="W16" i="1"/>
  <c r="S16" i="1"/>
  <c r="O16" i="1"/>
  <c r="AM11" i="1"/>
  <c r="AI11" i="1"/>
  <c r="AE11" i="1"/>
  <c r="AA11" i="1"/>
  <c r="W11" i="1"/>
  <c r="S11" i="1"/>
  <c r="O11" i="1"/>
  <c r="AN22" i="1" l="1"/>
  <c r="AN18" i="1"/>
  <c r="AN6" i="1"/>
  <c r="AN11" i="1"/>
  <c r="AN21" i="1"/>
  <c r="AN17" i="1"/>
  <c r="AN5" i="1"/>
  <c r="AN19" i="1"/>
  <c r="AN7" i="1"/>
  <c r="AN20" i="1"/>
  <c r="AN16" i="1"/>
  <c r="AN15" i="1"/>
  <c r="AJ20" i="1"/>
  <c r="AJ16" i="1"/>
  <c r="AJ5" i="1"/>
  <c r="AJ19" i="1"/>
  <c r="AJ15" i="1"/>
  <c r="AJ11" i="1"/>
  <c r="AJ7" i="1"/>
  <c r="AJ21" i="1"/>
  <c r="AJ22" i="1"/>
  <c r="AJ18" i="1"/>
  <c r="AJ6" i="1"/>
  <c r="AJ17" i="1"/>
  <c r="AF22" i="1"/>
  <c r="AF18" i="1"/>
  <c r="AF6" i="1"/>
  <c r="AF11" i="1"/>
  <c r="AF21" i="1"/>
  <c r="AF17" i="1"/>
  <c r="AF5" i="1"/>
  <c r="AF20" i="1"/>
  <c r="AF16" i="1"/>
  <c r="AF19" i="1"/>
  <c r="AF15" i="1"/>
  <c r="AF7" i="1"/>
  <c r="AB20" i="1"/>
  <c r="AB16" i="1"/>
  <c r="AB21" i="1"/>
  <c r="AB19" i="1"/>
  <c r="AB15" i="1"/>
  <c r="AB11" i="1"/>
  <c r="AB7" i="1"/>
  <c r="AB17" i="1"/>
  <c r="AB22" i="1"/>
  <c r="AB18" i="1"/>
  <c r="AB6" i="1"/>
  <c r="AB5" i="1"/>
  <c r="X22" i="1"/>
  <c r="X18" i="1"/>
  <c r="X6" i="1"/>
  <c r="X11" i="1"/>
  <c r="X21" i="1"/>
  <c r="X17" i="1"/>
  <c r="X5" i="1"/>
  <c r="X19" i="1"/>
  <c r="X7" i="1"/>
  <c r="X20" i="1"/>
  <c r="X16" i="1"/>
  <c r="X15" i="1"/>
  <c r="T20" i="1"/>
  <c r="T16" i="1"/>
  <c r="T6" i="1"/>
  <c r="T21" i="1"/>
  <c r="T19" i="1"/>
  <c r="T15" i="1"/>
  <c r="T11" i="1"/>
  <c r="T7" i="1"/>
  <c r="T17" i="1"/>
  <c r="T5" i="1"/>
  <c r="T22" i="1"/>
  <c r="T18" i="1"/>
  <c r="P22" i="1"/>
  <c r="P18" i="1"/>
  <c r="P6" i="1"/>
  <c r="P19" i="1"/>
  <c r="P7" i="1"/>
  <c r="P21" i="1"/>
  <c r="P17" i="1"/>
  <c r="P5" i="1"/>
  <c r="P11" i="1"/>
  <c r="P20" i="1"/>
  <c r="P16" i="1"/>
  <c r="P15" i="1"/>
  <c r="AP17" i="1"/>
  <c r="D13" i="2" s="1"/>
  <c r="L6" i="1"/>
  <c r="L5" i="1"/>
  <c r="L21" i="1"/>
  <c r="L22" i="1"/>
  <c r="L17" i="1"/>
  <c r="L18" i="1"/>
  <c r="L11" i="1"/>
  <c r="L19" i="1"/>
  <c r="L16" i="1"/>
  <c r="L7" i="1"/>
  <c r="L15" i="1"/>
  <c r="L20" i="1"/>
  <c r="AP16" i="1"/>
  <c r="D21" i="2" s="1"/>
  <c r="AP15" i="1"/>
  <c r="D20" i="2" s="1"/>
  <c r="AP21" i="1"/>
  <c r="D14" i="2" s="1"/>
  <c r="AP20" i="1"/>
  <c r="D24" i="2" s="1"/>
  <c r="AP19" i="1"/>
  <c r="D19" i="2" s="1"/>
  <c r="AP18" i="1"/>
  <c r="D18" i="2" s="1"/>
  <c r="AP6" i="1"/>
  <c r="D16" i="2" s="1"/>
  <c r="AP22" i="1"/>
  <c r="D23" i="2" s="1"/>
  <c r="AP7" i="1"/>
  <c r="D22" i="2" s="1"/>
  <c r="AP5" i="1"/>
  <c r="D17" i="2" s="1"/>
  <c r="AP11" i="1"/>
  <c r="AW11" i="1" l="1"/>
  <c r="A15" i="2" s="1"/>
  <c r="D15" i="2"/>
  <c r="AW6" i="1"/>
  <c r="A16" i="2" s="1"/>
  <c r="AW5" i="1"/>
  <c r="A17" i="2" s="1"/>
  <c r="AW21" i="1"/>
  <c r="A14" i="2" s="1"/>
  <c r="AW15" i="1"/>
  <c r="A20" i="2" s="1"/>
  <c r="AW18" i="1"/>
  <c r="A18" i="2" s="1"/>
  <c r="AW7" i="1"/>
  <c r="A22" i="2" s="1"/>
  <c r="AW19" i="1"/>
  <c r="A19" i="2" s="1"/>
  <c r="AW16" i="1"/>
  <c r="A21" i="2" s="1"/>
  <c r="AW22" i="1"/>
  <c r="A23" i="2" s="1"/>
  <c r="AW20" i="1"/>
  <c r="A24" i="2" s="1"/>
  <c r="AW17" i="1"/>
  <c r="A13" i="2" s="1"/>
</calcChain>
</file>

<file path=xl/sharedStrings.xml><?xml version="1.0" encoding="utf-8"?>
<sst xmlns="http://schemas.openxmlformats.org/spreadsheetml/2006/main" count="149" uniqueCount="81">
  <si>
    <t>Name</t>
  </si>
  <si>
    <t>Sex</t>
  </si>
  <si>
    <t>Number</t>
  </si>
  <si>
    <t>Widemouth</t>
  </si>
  <si>
    <t>Widmouth end</t>
  </si>
  <si>
    <t>Widemouth start</t>
  </si>
  <si>
    <t>Wanson start</t>
  </si>
  <si>
    <t>Wanson end</t>
  </si>
  <si>
    <t>Wanson</t>
  </si>
  <si>
    <t>Upton start</t>
  </si>
  <si>
    <t>Upton end</t>
  </si>
  <si>
    <t>Upton</t>
  </si>
  <si>
    <t>Highcliff end</t>
  </si>
  <si>
    <t>Highcliff</t>
  </si>
  <si>
    <t>Boscastle start</t>
  </si>
  <si>
    <t>Boscastle end</t>
  </si>
  <si>
    <t>Boscastle</t>
  </si>
  <si>
    <t>Crackington start</t>
  </si>
  <si>
    <t>Crackington end</t>
  </si>
  <si>
    <t>Crackington</t>
  </si>
  <si>
    <t>Millook North start</t>
  </si>
  <si>
    <t>Millook North end</t>
  </si>
  <si>
    <t>Millook North</t>
  </si>
  <si>
    <t>Millook South start</t>
  </si>
  <si>
    <t>Millook South end</t>
  </si>
  <si>
    <t>Millook South</t>
  </si>
  <si>
    <t>Hillcliff start</t>
  </si>
  <si>
    <t>Total</t>
  </si>
  <si>
    <t>f</t>
  </si>
  <si>
    <t>m</t>
  </si>
  <si>
    <t>Age</t>
  </si>
  <si>
    <t>Will Jennings</t>
  </si>
  <si>
    <t>Samuel Jennings</t>
  </si>
  <si>
    <t>Helen Willis</t>
  </si>
  <si>
    <t>Pennie Channing</t>
  </si>
  <si>
    <t>Stephen Channing</t>
  </si>
  <si>
    <t>Rachael Tyers</t>
  </si>
  <si>
    <t>Claire Williams</t>
  </si>
  <si>
    <t>Chris Underwood</t>
  </si>
  <si>
    <t>James Chapman</t>
  </si>
  <si>
    <t>Jonathan Chapman</t>
  </si>
  <si>
    <t>George Bright</t>
  </si>
  <si>
    <t>Tom Fox</t>
  </si>
  <si>
    <t>Town</t>
  </si>
  <si>
    <t>Job</t>
  </si>
  <si>
    <t>Bude</t>
  </si>
  <si>
    <t>Teacher</t>
  </si>
  <si>
    <t>Student</t>
  </si>
  <si>
    <t>Rob Byron</t>
  </si>
  <si>
    <t>Under 18</t>
  </si>
  <si>
    <t>All 50s</t>
  </si>
  <si>
    <t>Open</t>
  </si>
  <si>
    <t>Bude Resident</t>
  </si>
  <si>
    <t>Male and Female</t>
  </si>
  <si>
    <t>Chris Hammond</t>
  </si>
  <si>
    <t>Plumber</t>
  </si>
  <si>
    <t>/</t>
  </si>
  <si>
    <t>Leigh Gregory</t>
  </si>
  <si>
    <t>Cycle Shop</t>
  </si>
  <si>
    <t>Greg Whitfield</t>
  </si>
  <si>
    <t>Leisure</t>
  </si>
  <si>
    <t>Jim Miller</t>
  </si>
  <si>
    <t>Dentist</t>
  </si>
  <si>
    <t>London</t>
  </si>
  <si>
    <t>IT Expert</t>
  </si>
  <si>
    <t>Engineer</t>
  </si>
  <si>
    <t>Vet</t>
  </si>
  <si>
    <t>Mat Chubb</t>
  </si>
  <si>
    <t>Builder</t>
  </si>
  <si>
    <t>Position</t>
  </si>
  <si>
    <t>30's</t>
  </si>
  <si>
    <t>All 20's</t>
  </si>
  <si>
    <t>Results</t>
  </si>
  <si>
    <t>2nd</t>
  </si>
  <si>
    <t>Over 40</t>
  </si>
  <si>
    <t>Time</t>
  </si>
  <si>
    <t>Sportive</t>
  </si>
  <si>
    <t xml:space="preserve">1st </t>
  </si>
  <si>
    <t>Matt Chubb</t>
  </si>
  <si>
    <t>Samual Jennings</t>
  </si>
  <si>
    <t xml:space="preserve">Jonathon Chapman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</si>
</sst>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20" fontId="1" fillId="0" borderId="0" xfId="0" applyNumberFormat="1" applyFont="1"/>
    <xf numFmtId="21" fontId="1" fillId="0" borderId="0" xfId="0" applyNumberFormat="1" applyFont="1"/>
    <xf numFmtId="21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5" xfId="0" applyFont="1" applyBorder="1"/>
    <xf numFmtId="21" fontId="2" fillId="0" borderId="4" xfId="0" applyNumberFormat="1" applyFont="1" applyBorder="1"/>
    <xf numFmtId="20" fontId="1" fillId="0" borderId="0" xfId="0" applyNumberFormat="1" applyFont="1" applyBorder="1"/>
    <xf numFmtId="21" fontId="2" fillId="0" borderId="6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20" fontId="1" fillId="0" borderId="7" xfId="0" applyNumberFormat="1" applyFont="1" applyBorder="1"/>
    <xf numFmtId="0" fontId="2" fillId="0" borderId="8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2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DA5B-681C-2B44-A92D-17447B6AB192}">
  <dimension ref="B1:AW24"/>
  <sheetViews>
    <sheetView zoomScale="82" zoomScaleNormal="100" workbookViewId="0">
      <pane xSplit="8" topLeftCell="AF1" activePane="topRight" state="frozen"/>
      <selection pane="topRight" activeCell="AJ5" sqref="AJ5"/>
    </sheetView>
  </sheetViews>
  <sheetFormatPr baseColWidth="10" defaultColWidth="14.33203125" defaultRowHeight="21" x14ac:dyDescent="0.25"/>
  <cols>
    <col min="1" max="1" width="14.33203125" style="1"/>
    <col min="2" max="2" width="10.6640625" style="6" customWidth="1"/>
    <col min="3" max="3" width="23.1640625" style="1" customWidth="1"/>
    <col min="4" max="4" width="5.83203125" style="1" customWidth="1"/>
    <col min="5" max="5" width="6.83203125" style="6" customWidth="1"/>
    <col min="6" max="10" width="14.33203125" style="1"/>
    <col min="11" max="12" width="14.33203125" style="2"/>
    <col min="13" max="13" width="21.83203125" style="1" customWidth="1"/>
    <col min="14" max="14" width="22.5" style="1" customWidth="1"/>
    <col min="15" max="16" width="16" style="2" customWidth="1"/>
    <col min="17" max="17" width="15.6640625" style="1" customWidth="1"/>
    <col min="18" max="18" width="15.33203125" style="1" customWidth="1"/>
    <col min="19" max="20" width="14.33203125" style="2"/>
    <col min="21" max="21" width="22.83203125" style="1" customWidth="1"/>
    <col min="22" max="22" width="23.1640625" style="1" customWidth="1"/>
    <col min="23" max="24" width="17.83203125" style="2" customWidth="1"/>
    <col min="25" max="25" width="16.33203125" style="1" customWidth="1"/>
    <col min="26" max="26" width="16.6640625" style="1" customWidth="1"/>
    <col min="27" max="28" width="14.33203125" style="2"/>
    <col min="29" max="29" width="19.5" style="1" customWidth="1"/>
    <col min="30" max="30" width="20" style="1" customWidth="1"/>
    <col min="31" max="32" width="14.33203125" style="2"/>
    <col min="33" max="33" width="24.5" style="1" customWidth="1"/>
    <col min="34" max="34" width="24.33203125" style="1" customWidth="1"/>
    <col min="35" max="36" width="16.6640625" style="2" customWidth="1"/>
    <col min="37" max="37" width="23.5" style="1" customWidth="1"/>
    <col min="38" max="38" width="22.5" style="1" customWidth="1"/>
    <col min="39" max="40" width="18.5" style="2" customWidth="1"/>
    <col min="41" max="41" width="14.33203125" style="1"/>
    <col min="42" max="42" width="19.83203125" style="1" customWidth="1"/>
    <col min="43" max="43" width="12.83203125" style="1" customWidth="1"/>
    <col min="44" max="44" width="22.6640625" style="1" customWidth="1"/>
    <col min="45" max="45" width="5.33203125" style="1" customWidth="1"/>
    <col min="46" max="46" width="7.1640625" style="1" customWidth="1"/>
    <col min="47" max="16384" width="14.33203125" style="1"/>
  </cols>
  <sheetData>
    <row r="1" spans="2:49" ht="22" thickBot="1" x14ac:dyDescent="0.3"/>
    <row r="2" spans="2:49" x14ac:dyDescent="0.25">
      <c r="B2" s="6" t="s">
        <v>2</v>
      </c>
      <c r="C2" s="1" t="s">
        <v>0</v>
      </c>
      <c r="D2" s="1" t="s">
        <v>1</v>
      </c>
      <c r="E2" s="6" t="s">
        <v>30</v>
      </c>
      <c r="F2" s="1" t="s">
        <v>43</v>
      </c>
      <c r="G2" s="1" t="s">
        <v>44</v>
      </c>
      <c r="I2" s="1" t="s">
        <v>9</v>
      </c>
      <c r="J2" s="1" t="s">
        <v>10</v>
      </c>
      <c r="K2" s="2" t="s">
        <v>11</v>
      </c>
      <c r="L2" s="2" t="s">
        <v>69</v>
      </c>
      <c r="M2" s="1" t="s">
        <v>5</v>
      </c>
      <c r="N2" s="1" t="s">
        <v>4</v>
      </c>
      <c r="O2" s="2" t="s">
        <v>3</v>
      </c>
      <c r="P2" s="2" t="s">
        <v>69</v>
      </c>
      <c r="Q2" s="1" t="s">
        <v>6</v>
      </c>
      <c r="R2" s="1" t="s">
        <v>7</v>
      </c>
      <c r="S2" s="2" t="s">
        <v>8</v>
      </c>
      <c r="T2" s="2" t="s">
        <v>69</v>
      </c>
      <c r="U2" s="1" t="s">
        <v>23</v>
      </c>
      <c r="V2" s="1" t="s">
        <v>24</v>
      </c>
      <c r="W2" s="2" t="s">
        <v>25</v>
      </c>
      <c r="X2" s="2" t="s">
        <v>69</v>
      </c>
      <c r="Y2" s="1" t="s">
        <v>26</v>
      </c>
      <c r="Z2" s="1" t="s">
        <v>12</v>
      </c>
      <c r="AA2" s="2" t="s">
        <v>13</v>
      </c>
      <c r="AB2" s="2" t="s">
        <v>69</v>
      </c>
      <c r="AC2" s="1" t="s">
        <v>14</v>
      </c>
      <c r="AD2" s="1" t="s">
        <v>15</v>
      </c>
      <c r="AE2" s="2" t="s">
        <v>16</v>
      </c>
      <c r="AF2" s="2" t="s">
        <v>69</v>
      </c>
      <c r="AG2" s="1" t="s">
        <v>17</v>
      </c>
      <c r="AH2" s="1" t="s">
        <v>18</v>
      </c>
      <c r="AI2" s="2" t="s">
        <v>19</v>
      </c>
      <c r="AJ2" s="2" t="s">
        <v>69</v>
      </c>
      <c r="AK2" s="1" t="s">
        <v>20</v>
      </c>
      <c r="AL2" s="1" t="s">
        <v>21</v>
      </c>
      <c r="AM2" s="2" t="s">
        <v>22</v>
      </c>
      <c r="AN2" s="2" t="s">
        <v>69</v>
      </c>
      <c r="AP2" s="7" t="s">
        <v>27</v>
      </c>
      <c r="AQ2" s="8" t="s">
        <v>2</v>
      </c>
      <c r="AR2" s="9" t="s">
        <v>0</v>
      </c>
      <c r="AS2" s="9" t="s">
        <v>1</v>
      </c>
      <c r="AT2" s="8" t="s">
        <v>30</v>
      </c>
      <c r="AU2" s="9" t="s">
        <v>43</v>
      </c>
      <c r="AV2" s="9" t="s">
        <v>44</v>
      </c>
      <c r="AW2" s="10" t="s">
        <v>69</v>
      </c>
    </row>
    <row r="3" spans="2:49" x14ac:dyDescent="0.25">
      <c r="K3" s="2" t="s">
        <v>70</v>
      </c>
      <c r="L3" s="2" t="s">
        <v>42</v>
      </c>
      <c r="O3" s="2" t="s">
        <v>49</v>
      </c>
      <c r="P3" s="2" t="s">
        <v>32</v>
      </c>
      <c r="S3" s="2" t="s">
        <v>74</v>
      </c>
      <c r="T3" s="2" t="s">
        <v>61</v>
      </c>
      <c r="W3" s="2" t="s">
        <v>71</v>
      </c>
      <c r="X3" s="2" t="s">
        <v>41</v>
      </c>
      <c r="AA3" s="2" t="s">
        <v>50</v>
      </c>
      <c r="AB3" s="2" t="s">
        <v>59</v>
      </c>
      <c r="AE3" s="2" t="s">
        <v>51</v>
      </c>
      <c r="AF3" s="2" t="s">
        <v>41</v>
      </c>
      <c r="AI3" s="2" t="s">
        <v>76</v>
      </c>
      <c r="AJ3" s="2" t="s">
        <v>31</v>
      </c>
      <c r="AM3" s="2" t="s">
        <v>52</v>
      </c>
      <c r="AN3" s="2" t="s">
        <v>61</v>
      </c>
      <c r="AP3" s="11" t="s">
        <v>53</v>
      </c>
      <c r="AQ3" s="12"/>
      <c r="AR3" s="13"/>
      <c r="AS3" s="13"/>
      <c r="AT3" s="12"/>
      <c r="AU3" s="13"/>
      <c r="AV3" s="13"/>
      <c r="AW3" s="14"/>
    </row>
    <row r="4" spans="2:49" x14ac:dyDescent="0.25">
      <c r="L4" s="2" t="s">
        <v>39</v>
      </c>
      <c r="P4" s="2" t="s">
        <v>31</v>
      </c>
      <c r="T4" s="2" t="s">
        <v>54</v>
      </c>
      <c r="X4" s="2" t="s">
        <v>78</v>
      </c>
      <c r="AF4" s="2" t="s">
        <v>42</v>
      </c>
      <c r="AJ4" s="2" t="s">
        <v>80</v>
      </c>
      <c r="AN4" s="2" t="s">
        <v>79</v>
      </c>
      <c r="AP4" s="11"/>
      <c r="AQ4" s="13"/>
      <c r="AR4" s="13"/>
      <c r="AS4" s="13"/>
      <c r="AT4" s="13"/>
      <c r="AU4" s="13"/>
      <c r="AV4" s="13"/>
      <c r="AW4" s="14"/>
    </row>
    <row r="5" spans="2:49" x14ac:dyDescent="0.25">
      <c r="B5" s="6">
        <v>1</v>
      </c>
      <c r="C5" s="1" t="s">
        <v>54</v>
      </c>
      <c r="D5" s="1" t="s">
        <v>29</v>
      </c>
      <c r="E5" s="6">
        <v>48</v>
      </c>
      <c r="F5" s="3" t="s">
        <v>45</v>
      </c>
      <c r="G5" s="3" t="s">
        <v>55</v>
      </c>
      <c r="H5" s="3" t="s">
        <v>56</v>
      </c>
      <c r="I5" s="4">
        <v>0.37777777777777777</v>
      </c>
      <c r="J5" s="4">
        <v>0.37998842592592591</v>
      </c>
      <c r="K5" s="5">
        <f t="shared" ref="K5:K22" si="0">J5-I5</f>
        <v>2.2106481481481421E-3</v>
      </c>
      <c r="L5" s="1">
        <f>IF(K5="","",COUNTIF(K$5:K$22,"&lt;"&amp;K5)+1)</f>
        <v>2</v>
      </c>
      <c r="M5" s="4">
        <v>0.3840277777777778</v>
      </c>
      <c r="N5" s="4">
        <v>0.38603009259259258</v>
      </c>
      <c r="O5" s="5">
        <f t="shared" ref="O5:O22" si="1">N5-M5</f>
        <v>2.0023148148147762E-3</v>
      </c>
      <c r="P5" s="1">
        <f>IF(O5="","",COUNTIF(O$5:O$22,"&lt;"&amp;O5)+1)</f>
        <v>3</v>
      </c>
      <c r="Q5" s="4">
        <v>0.38819444444444445</v>
      </c>
      <c r="R5" s="4">
        <v>0.39133101851851854</v>
      </c>
      <c r="S5" s="5">
        <f t="shared" ref="S5:S22" si="2">R5-Q5</f>
        <v>3.1365740740740833E-3</v>
      </c>
      <c r="T5" s="1">
        <f>IF(S5="","",COUNTIF(S$5:S$22,"&lt;"&amp;S5)+1)</f>
        <v>6</v>
      </c>
      <c r="U5" s="4">
        <v>0.39583333333333331</v>
      </c>
      <c r="V5" s="4">
        <v>0.3994328703703704</v>
      </c>
      <c r="W5" s="5">
        <f t="shared" ref="W5:W22" si="3">V5-U5</f>
        <v>3.5995370370370816E-3</v>
      </c>
      <c r="X5" s="1">
        <f>IF(W5="","",COUNTIF(W$5:W$22,"&lt;"&amp;W5)+1)</f>
        <v>6</v>
      </c>
      <c r="Y5" s="4">
        <v>0.41319444444444442</v>
      </c>
      <c r="Z5" s="4">
        <v>0.42354166666666665</v>
      </c>
      <c r="AA5" s="5">
        <f t="shared" ref="AA5:AA22" si="4">Z5-Y5</f>
        <v>1.034722222222223E-2</v>
      </c>
      <c r="AB5" s="1">
        <f>IF(AA5="","",COUNTIF(AA$5:AA$22,"&lt;"&amp;AA5)+1)</f>
        <v>5</v>
      </c>
      <c r="AC5" s="4">
        <v>0.43263888888888885</v>
      </c>
      <c r="AD5" s="4">
        <v>0.4425115740740741</v>
      </c>
      <c r="AE5" s="5">
        <f t="shared" ref="AE5:AE22" si="5">AD5-AC5</f>
        <v>9.8726851851852482E-3</v>
      </c>
      <c r="AF5" s="1">
        <f>IF(AE5="","",COUNTIF(AE$5:AE$22,"&lt;"&amp;AE5)+1)</f>
        <v>5</v>
      </c>
      <c r="AG5" s="4">
        <v>0.4548611111111111</v>
      </c>
      <c r="AH5" s="4">
        <v>0.46159722222222221</v>
      </c>
      <c r="AI5" s="5">
        <f t="shared" ref="AI5:AI22" si="6">AH5-AG5</f>
        <v>6.7361111111111094E-3</v>
      </c>
      <c r="AJ5" s="1">
        <f>IF(AI5="","",COUNTIF(AI$5:AI$22,"&lt;"&amp;AI5)+1)</f>
        <v>5</v>
      </c>
      <c r="AK5" s="4">
        <v>0.47430555555555554</v>
      </c>
      <c r="AL5" s="4">
        <v>0.47782407407407407</v>
      </c>
      <c r="AM5" s="5">
        <f t="shared" ref="AM5:AM22" si="7">AL5-AK5</f>
        <v>3.5185185185185319E-3</v>
      </c>
      <c r="AN5" s="1">
        <f>IF(AM5="","",COUNTIF(AM$5:AM$22,"&lt;"&amp;AM5)+1)</f>
        <v>5</v>
      </c>
      <c r="AP5" s="15">
        <f>K5+O5+S5+W5+AA5+AE5+AI5+AM5</f>
        <v>4.1423611111111203E-2</v>
      </c>
      <c r="AQ5" s="12">
        <f t="shared" ref="AQ5:AV5" si="8">B5</f>
        <v>1</v>
      </c>
      <c r="AR5" s="13" t="str">
        <f t="shared" si="8"/>
        <v>Chris Hammond</v>
      </c>
      <c r="AS5" s="13" t="str">
        <f t="shared" si="8"/>
        <v>m</v>
      </c>
      <c r="AT5" s="13">
        <f t="shared" si="8"/>
        <v>48</v>
      </c>
      <c r="AU5" s="16" t="str">
        <f t="shared" si="8"/>
        <v>Bude</v>
      </c>
      <c r="AV5" s="16" t="str">
        <f t="shared" si="8"/>
        <v>Plumber</v>
      </c>
      <c r="AW5" s="14">
        <f>IF(AP5="","",COUNTIF($AP$5:$AP$22,"&lt;"&amp;AP5)+1)</f>
        <v>5</v>
      </c>
    </row>
    <row r="6" spans="2:49" x14ac:dyDescent="0.25">
      <c r="B6" s="6">
        <v>2</v>
      </c>
      <c r="C6" s="1" t="s">
        <v>32</v>
      </c>
      <c r="D6" s="1" t="s">
        <v>29</v>
      </c>
      <c r="E6" s="6">
        <v>16</v>
      </c>
      <c r="F6" s="1" t="s">
        <v>45</v>
      </c>
      <c r="G6" s="1" t="s">
        <v>47</v>
      </c>
      <c r="H6" s="1" t="s">
        <v>56</v>
      </c>
      <c r="I6" s="4">
        <v>0.37847222222222227</v>
      </c>
      <c r="J6" s="4">
        <v>0.38072916666666662</v>
      </c>
      <c r="K6" s="5">
        <f>J6-I6</f>
        <v>2.2569444444443532E-3</v>
      </c>
      <c r="L6" s="1">
        <f t="shared" ref="L6:L22" si="9">IF(K6="","",COUNTIF(K$5:K$22,"&lt;"&amp;K6)+1)</f>
        <v>5</v>
      </c>
      <c r="M6" s="4">
        <v>0.38541666666666669</v>
      </c>
      <c r="N6" s="4">
        <v>0.3875231481481482</v>
      </c>
      <c r="O6" s="5">
        <f t="shared" si="1"/>
        <v>2.1064814814815147E-3</v>
      </c>
      <c r="P6" s="1">
        <f t="shared" ref="P6:P22" si="10">IF(O6="","",COUNTIF(O$5:O$22,"&lt;"&amp;O6)+1)</f>
        <v>5</v>
      </c>
      <c r="Q6" s="4">
        <v>0.38958333333333334</v>
      </c>
      <c r="R6" s="4">
        <v>0.39260416666666664</v>
      </c>
      <c r="S6" s="5">
        <f t="shared" si="2"/>
        <v>3.0208333333333059E-3</v>
      </c>
      <c r="T6" s="1">
        <f t="shared" ref="T6:T22" si="11">IF(S6="","",COUNTIF(S$5:S$22,"&lt;"&amp;S6)+1)</f>
        <v>3</v>
      </c>
      <c r="U6" s="4">
        <v>0.3972222222222222</v>
      </c>
      <c r="V6" s="4">
        <v>0.40035879629629628</v>
      </c>
      <c r="W6" s="5">
        <f t="shared" si="3"/>
        <v>3.1365740740740833E-3</v>
      </c>
      <c r="X6" s="1">
        <f t="shared" ref="X6:X22" si="12">IF(W6="","",COUNTIF(W$5:W$22,"&lt;"&amp;W6)+1)</f>
        <v>3</v>
      </c>
      <c r="Y6" s="4">
        <v>0.41875000000000001</v>
      </c>
      <c r="Z6" s="4">
        <v>0.42831018518518515</v>
      </c>
      <c r="AA6" s="5">
        <f t="shared" si="4"/>
        <v>9.5601851851851438E-3</v>
      </c>
      <c r="AB6" s="1">
        <f t="shared" ref="AB6:AB22" si="13">IF(AA6="","",COUNTIF(AA$5:AA$22,"&lt;"&amp;AA6)+1)</f>
        <v>4</v>
      </c>
      <c r="AC6" s="4">
        <v>0.4381944444444445</v>
      </c>
      <c r="AD6" s="4">
        <v>0.44780092592592591</v>
      </c>
      <c r="AE6" s="5">
        <f t="shared" si="5"/>
        <v>9.6064814814814103E-3</v>
      </c>
      <c r="AF6" s="1">
        <f t="shared" ref="AF6:AF22" si="14">IF(AE6="","",COUNTIF(AE$5:AE$22,"&lt;"&amp;AE6)+1)</f>
        <v>4</v>
      </c>
      <c r="AG6" s="4">
        <v>0.4604166666666667</v>
      </c>
      <c r="AH6" s="4">
        <v>0.46707175925925926</v>
      </c>
      <c r="AI6" s="5">
        <f t="shared" si="6"/>
        <v>6.6550925925925597E-3</v>
      </c>
      <c r="AJ6" s="1">
        <f t="shared" ref="AJ6:AJ22" si="15">IF(AI6="","",COUNTIF(AI$5:AI$22,"&lt;"&amp;AI6)+1)</f>
        <v>4</v>
      </c>
      <c r="AK6" s="4">
        <v>0.48055555555555557</v>
      </c>
      <c r="AL6" s="4">
        <v>0.48369212962962965</v>
      </c>
      <c r="AM6" s="5">
        <f t="shared" si="7"/>
        <v>3.1365740740740833E-3</v>
      </c>
      <c r="AN6" s="1">
        <f t="shared" ref="AN6:AN22" si="16">IF(AM6="","",COUNTIF(AM$5:AM$22,"&lt;"&amp;AM6)+1)</f>
        <v>3</v>
      </c>
      <c r="AP6" s="15">
        <f>K6+O6+S6+W6+AA6+AE6+AI6+AM6</f>
        <v>3.9479166666666454E-2</v>
      </c>
      <c r="AQ6" s="12">
        <f t="shared" ref="AQ6:AQ22" si="17">B6</f>
        <v>2</v>
      </c>
      <c r="AR6" s="13" t="str">
        <f>C6</f>
        <v>Samuel Jennings</v>
      </c>
      <c r="AS6" s="13" t="str">
        <f>D6</f>
        <v>m</v>
      </c>
      <c r="AT6" s="13">
        <f>E6</f>
        <v>16</v>
      </c>
      <c r="AU6" s="16" t="str">
        <f>F6</f>
        <v>Bude</v>
      </c>
      <c r="AV6" s="16" t="str">
        <f>G6</f>
        <v>Student</v>
      </c>
      <c r="AW6" s="14">
        <f t="shared" ref="AW6:AW22" si="18">IF(AP6="","",COUNTIF($AP$5:$AP$22,"&lt;"&amp;AP6)+1)</f>
        <v>4</v>
      </c>
    </row>
    <row r="7" spans="2:49" x14ac:dyDescent="0.25">
      <c r="B7" s="6">
        <v>3</v>
      </c>
      <c r="C7" s="1" t="s">
        <v>31</v>
      </c>
      <c r="D7" s="1" t="s">
        <v>29</v>
      </c>
      <c r="E7" s="6">
        <v>12</v>
      </c>
      <c r="F7" s="1" t="s">
        <v>45</v>
      </c>
      <c r="G7" s="1" t="s">
        <v>47</v>
      </c>
      <c r="H7" s="1" t="s">
        <v>56</v>
      </c>
      <c r="I7" s="4">
        <v>0.37916666666666665</v>
      </c>
      <c r="J7" s="4">
        <v>0.38188657407407406</v>
      </c>
      <c r="K7" s="5">
        <f t="shared" si="0"/>
        <v>2.719907407407407E-3</v>
      </c>
      <c r="L7" s="1">
        <f t="shared" si="9"/>
        <v>11</v>
      </c>
      <c r="M7" s="4">
        <v>0.38680555555555557</v>
      </c>
      <c r="N7" s="4">
        <v>0.38935185185185189</v>
      </c>
      <c r="O7" s="5">
        <f t="shared" si="1"/>
        <v>2.5462962962963243E-3</v>
      </c>
      <c r="P7" s="1">
        <f t="shared" si="10"/>
        <v>10</v>
      </c>
      <c r="Q7" s="4">
        <v>0.39166666666666666</v>
      </c>
      <c r="R7" s="4">
        <v>0.39512731481481483</v>
      </c>
      <c r="S7" s="5">
        <f t="shared" si="2"/>
        <v>3.460648148148171E-3</v>
      </c>
      <c r="T7" s="1">
        <f t="shared" si="11"/>
        <v>10</v>
      </c>
      <c r="U7" s="4">
        <v>0.39930555555555558</v>
      </c>
      <c r="V7" s="4">
        <v>0.40318287037037037</v>
      </c>
      <c r="W7" s="5">
        <f t="shared" si="3"/>
        <v>3.8773148148147918E-3</v>
      </c>
      <c r="X7" s="1">
        <f t="shared" si="12"/>
        <v>9</v>
      </c>
      <c r="Y7" s="4">
        <v>0.41805555555555557</v>
      </c>
      <c r="Z7" s="4">
        <v>0.42905092592592592</v>
      </c>
      <c r="AA7" s="5">
        <f t="shared" si="4"/>
        <v>1.099537037037035E-2</v>
      </c>
      <c r="AB7" s="1">
        <f t="shared" si="13"/>
        <v>8</v>
      </c>
      <c r="AC7" s="4">
        <v>0.44027777777777777</v>
      </c>
      <c r="AD7" s="4">
        <v>0.45194444444444443</v>
      </c>
      <c r="AE7" s="5">
        <f t="shared" si="5"/>
        <v>1.1666666666666659E-2</v>
      </c>
      <c r="AF7" s="1">
        <f t="shared" si="14"/>
        <v>10</v>
      </c>
      <c r="AG7" s="4">
        <v>0.46527777777777773</v>
      </c>
      <c r="AH7" s="4">
        <v>0.47334490740740742</v>
      </c>
      <c r="AI7" s="5">
        <f t="shared" si="6"/>
        <v>8.0671296296296879E-3</v>
      </c>
      <c r="AJ7" s="1">
        <f t="shared" si="15"/>
        <v>10</v>
      </c>
      <c r="AK7" s="4">
        <v>0.48749999999999999</v>
      </c>
      <c r="AL7" s="4">
        <v>0.4914930555555555</v>
      </c>
      <c r="AM7" s="5">
        <f t="shared" si="7"/>
        <v>3.9930555555555136E-3</v>
      </c>
      <c r="AN7" s="1">
        <f t="shared" si="16"/>
        <v>8</v>
      </c>
      <c r="AP7" s="15">
        <f>K7+O7+S7+W7+AA7+AE7+AI7+AM7</f>
        <v>4.7326388888888904E-2</v>
      </c>
      <c r="AQ7" s="12">
        <f t="shared" si="17"/>
        <v>3</v>
      </c>
      <c r="AR7" s="13" t="str">
        <f>C7</f>
        <v>Will Jennings</v>
      </c>
      <c r="AS7" s="13" t="str">
        <f>D7</f>
        <v>m</v>
      </c>
      <c r="AT7" s="13">
        <f>E7</f>
        <v>12</v>
      </c>
      <c r="AU7" s="16" t="str">
        <f>F7</f>
        <v>Bude</v>
      </c>
      <c r="AV7" s="16" t="str">
        <f>G7</f>
        <v>Student</v>
      </c>
      <c r="AW7" s="14">
        <f t="shared" si="18"/>
        <v>10</v>
      </c>
    </row>
    <row r="8" spans="2:49" x14ac:dyDescent="0.25">
      <c r="B8" s="6">
        <v>4</v>
      </c>
      <c r="C8" s="1" t="s">
        <v>34</v>
      </c>
      <c r="D8" s="1" t="s">
        <v>28</v>
      </c>
      <c r="E8" s="6">
        <v>49</v>
      </c>
      <c r="F8" s="3"/>
      <c r="G8" s="3"/>
      <c r="H8" s="3"/>
      <c r="I8" s="4"/>
      <c r="J8" s="4"/>
      <c r="K8" s="5"/>
      <c r="L8" s="1" t="str">
        <f t="shared" si="9"/>
        <v/>
      </c>
      <c r="M8" s="4"/>
      <c r="N8" s="4"/>
      <c r="O8" s="5"/>
      <c r="P8" s="1" t="str">
        <f t="shared" si="10"/>
        <v/>
      </c>
      <c r="Q8" s="4"/>
      <c r="R8" s="4"/>
      <c r="S8" s="5"/>
      <c r="T8" s="1" t="str">
        <f t="shared" si="11"/>
        <v/>
      </c>
      <c r="U8" s="4"/>
      <c r="V8" s="4"/>
      <c r="W8" s="5"/>
      <c r="X8" s="1" t="str">
        <f t="shared" si="12"/>
        <v/>
      </c>
      <c r="Y8" s="4"/>
      <c r="Z8" s="4"/>
      <c r="AA8" s="5"/>
      <c r="AB8" s="1" t="str">
        <f t="shared" si="13"/>
        <v/>
      </c>
      <c r="AC8" s="4"/>
      <c r="AD8" s="4"/>
      <c r="AE8" s="5"/>
      <c r="AF8" s="1" t="str">
        <f t="shared" si="14"/>
        <v/>
      </c>
      <c r="AG8" s="4"/>
      <c r="AH8" s="4"/>
      <c r="AI8" s="5"/>
      <c r="AJ8" s="1" t="str">
        <f t="shared" si="15"/>
        <v/>
      </c>
      <c r="AK8" s="4"/>
      <c r="AL8" s="4"/>
      <c r="AM8" s="5"/>
      <c r="AN8" s="1" t="str">
        <f t="shared" si="16"/>
        <v/>
      </c>
      <c r="AP8" s="15"/>
      <c r="AQ8" s="12">
        <f t="shared" si="17"/>
        <v>4</v>
      </c>
      <c r="AR8" s="13"/>
      <c r="AS8" s="13"/>
      <c r="AT8" s="13"/>
      <c r="AU8" s="16"/>
      <c r="AV8" s="16"/>
      <c r="AW8" s="14" t="str">
        <f t="shared" si="18"/>
        <v/>
      </c>
    </row>
    <row r="9" spans="2:49" x14ac:dyDescent="0.25">
      <c r="B9" s="6">
        <v>5</v>
      </c>
      <c r="C9" s="1" t="s">
        <v>35</v>
      </c>
      <c r="D9" s="1" t="s">
        <v>29</v>
      </c>
      <c r="E9" s="6">
        <v>43</v>
      </c>
      <c r="I9" s="4"/>
      <c r="J9" s="4"/>
      <c r="K9" s="5"/>
      <c r="L9" s="1" t="str">
        <f t="shared" si="9"/>
        <v/>
      </c>
      <c r="M9" s="4"/>
      <c r="N9" s="4"/>
      <c r="O9" s="5"/>
      <c r="P9" s="1" t="str">
        <f t="shared" si="10"/>
        <v/>
      </c>
      <c r="Q9" s="4"/>
      <c r="R9" s="4"/>
      <c r="S9" s="5"/>
      <c r="T9" s="1" t="str">
        <f t="shared" si="11"/>
        <v/>
      </c>
      <c r="U9" s="4"/>
      <c r="V9" s="4"/>
      <c r="W9" s="5"/>
      <c r="X9" s="1" t="str">
        <f t="shared" si="12"/>
        <v/>
      </c>
      <c r="Y9" s="4"/>
      <c r="Z9" s="4"/>
      <c r="AA9" s="5"/>
      <c r="AB9" s="1" t="str">
        <f t="shared" si="13"/>
        <v/>
      </c>
      <c r="AC9" s="4"/>
      <c r="AD9" s="4"/>
      <c r="AE9" s="5"/>
      <c r="AF9" s="1" t="str">
        <f t="shared" si="14"/>
        <v/>
      </c>
      <c r="AG9" s="4"/>
      <c r="AH9" s="4"/>
      <c r="AI9" s="5"/>
      <c r="AJ9" s="1" t="str">
        <f t="shared" si="15"/>
        <v/>
      </c>
      <c r="AK9" s="4"/>
      <c r="AL9" s="4"/>
      <c r="AM9" s="5"/>
      <c r="AN9" s="1" t="str">
        <f t="shared" si="16"/>
        <v/>
      </c>
      <c r="AP9" s="15"/>
      <c r="AQ9" s="12">
        <f t="shared" si="17"/>
        <v>5</v>
      </c>
      <c r="AR9" s="13"/>
      <c r="AS9" s="13"/>
      <c r="AT9" s="13"/>
      <c r="AU9" s="16"/>
      <c r="AV9" s="16"/>
      <c r="AW9" s="14" t="str">
        <f t="shared" si="18"/>
        <v/>
      </c>
    </row>
    <row r="10" spans="2:49" x14ac:dyDescent="0.25">
      <c r="B10" s="6">
        <v>6</v>
      </c>
      <c r="C10" s="1" t="s">
        <v>36</v>
      </c>
      <c r="D10" s="1" t="s">
        <v>28</v>
      </c>
      <c r="E10" s="6">
        <v>48</v>
      </c>
      <c r="F10" s="4"/>
      <c r="G10" s="4"/>
      <c r="H10" s="4"/>
      <c r="I10" s="4"/>
      <c r="J10" s="4"/>
      <c r="K10" s="5"/>
      <c r="L10" s="1" t="str">
        <f t="shared" si="9"/>
        <v/>
      </c>
      <c r="M10" s="4"/>
      <c r="N10" s="4"/>
      <c r="O10" s="5"/>
      <c r="P10" s="1" t="str">
        <f t="shared" si="10"/>
        <v/>
      </c>
      <c r="Q10" s="4"/>
      <c r="R10" s="4"/>
      <c r="S10" s="5"/>
      <c r="T10" s="1" t="str">
        <f t="shared" si="11"/>
        <v/>
      </c>
      <c r="U10" s="4"/>
      <c r="V10" s="4"/>
      <c r="W10" s="5"/>
      <c r="X10" s="1" t="str">
        <f t="shared" si="12"/>
        <v/>
      </c>
      <c r="Y10" s="4"/>
      <c r="Z10" s="4"/>
      <c r="AA10" s="5"/>
      <c r="AB10" s="1" t="str">
        <f t="shared" si="13"/>
        <v/>
      </c>
      <c r="AC10" s="4"/>
      <c r="AD10" s="4"/>
      <c r="AE10" s="5"/>
      <c r="AF10" s="1" t="str">
        <f t="shared" si="14"/>
        <v/>
      </c>
      <c r="AG10" s="4"/>
      <c r="AH10" s="4"/>
      <c r="AI10" s="5"/>
      <c r="AJ10" s="1" t="str">
        <f t="shared" si="15"/>
        <v/>
      </c>
      <c r="AK10" s="4"/>
      <c r="AL10" s="4"/>
      <c r="AM10" s="5"/>
      <c r="AN10" s="1" t="str">
        <f t="shared" si="16"/>
        <v/>
      </c>
      <c r="AP10" s="15"/>
      <c r="AQ10" s="12">
        <f t="shared" si="17"/>
        <v>6</v>
      </c>
      <c r="AR10" s="13"/>
      <c r="AS10" s="13"/>
      <c r="AT10" s="13"/>
      <c r="AU10" s="16"/>
      <c r="AV10" s="16"/>
      <c r="AW10" s="14" t="str">
        <f t="shared" si="18"/>
        <v/>
      </c>
    </row>
    <row r="11" spans="2:49" x14ac:dyDescent="0.25">
      <c r="B11" s="6">
        <v>7</v>
      </c>
      <c r="C11" s="1" t="s">
        <v>42</v>
      </c>
      <c r="D11" s="1" t="s">
        <v>29</v>
      </c>
      <c r="E11" s="6">
        <v>32</v>
      </c>
      <c r="F11" s="1" t="s">
        <v>45</v>
      </c>
      <c r="G11" s="1" t="s">
        <v>46</v>
      </c>
      <c r="H11" s="1" t="s">
        <v>56</v>
      </c>
      <c r="I11" s="4">
        <v>0.37986111111111115</v>
      </c>
      <c r="J11" s="4">
        <v>0.38196759259259255</v>
      </c>
      <c r="K11" s="5">
        <f t="shared" si="0"/>
        <v>2.1064814814814037E-3</v>
      </c>
      <c r="L11" s="1">
        <f t="shared" si="9"/>
        <v>1</v>
      </c>
      <c r="M11" s="4">
        <v>0.38611111111111113</v>
      </c>
      <c r="N11" s="4">
        <v>0.38802083333333331</v>
      </c>
      <c r="O11" s="5">
        <f t="shared" si="1"/>
        <v>1.9097222222221877E-3</v>
      </c>
      <c r="P11" s="1">
        <f t="shared" si="10"/>
        <v>1</v>
      </c>
      <c r="Q11" s="4">
        <v>0.39027777777777778</v>
      </c>
      <c r="R11" s="4">
        <v>0.39339120370370373</v>
      </c>
      <c r="S11" s="5">
        <f t="shared" si="2"/>
        <v>3.11342592592595E-3</v>
      </c>
      <c r="T11" s="1">
        <f t="shared" si="11"/>
        <v>4</v>
      </c>
      <c r="U11" s="4">
        <v>0.3979166666666667</v>
      </c>
      <c r="V11" s="4">
        <v>0.40105324074074072</v>
      </c>
      <c r="W11" s="5">
        <f t="shared" si="3"/>
        <v>3.1365740740740278E-3</v>
      </c>
      <c r="X11" s="1">
        <f t="shared" si="12"/>
        <v>2</v>
      </c>
      <c r="Y11" s="4">
        <v>0.41597222222222219</v>
      </c>
      <c r="Z11" s="4">
        <v>0.42502314814814812</v>
      </c>
      <c r="AA11" s="5">
        <f t="shared" si="4"/>
        <v>9.0509259259259345E-3</v>
      </c>
      <c r="AB11" s="1">
        <f t="shared" si="13"/>
        <v>2</v>
      </c>
      <c r="AC11" s="4">
        <v>0.43333333333333335</v>
      </c>
      <c r="AD11" s="4">
        <v>0.44237268518518519</v>
      </c>
      <c r="AE11" s="5">
        <f t="shared" si="5"/>
        <v>9.0393518518518401E-3</v>
      </c>
      <c r="AF11" s="1">
        <f t="shared" si="14"/>
        <v>2</v>
      </c>
      <c r="AG11" s="4">
        <v>0.45416666666666666</v>
      </c>
      <c r="AH11" s="4">
        <v>0.46047453703703706</v>
      </c>
      <c r="AI11" s="5">
        <f t="shared" si="6"/>
        <v>6.3078703703703942E-3</v>
      </c>
      <c r="AJ11" s="1">
        <f t="shared" si="15"/>
        <v>2</v>
      </c>
      <c r="AK11" s="4">
        <v>0.47152777777777777</v>
      </c>
      <c r="AL11" s="4">
        <v>0.47484953703703708</v>
      </c>
      <c r="AM11" s="5">
        <f t="shared" si="7"/>
        <v>3.3217592592593159E-3</v>
      </c>
      <c r="AN11" s="1">
        <f t="shared" si="16"/>
        <v>4</v>
      </c>
      <c r="AP11" s="15">
        <f>K11+O11+S11+W11+AA11+AE11+AI11+AM11</f>
        <v>3.7986111111111054E-2</v>
      </c>
      <c r="AQ11" s="12">
        <f t="shared" si="17"/>
        <v>7</v>
      </c>
      <c r="AR11" s="13" t="str">
        <f>C11</f>
        <v>Tom Fox</v>
      </c>
      <c r="AS11" s="13" t="str">
        <f>D11</f>
        <v>m</v>
      </c>
      <c r="AT11" s="13">
        <f>E11</f>
        <v>32</v>
      </c>
      <c r="AU11" s="16" t="str">
        <f>F11</f>
        <v>Bude</v>
      </c>
      <c r="AV11" s="16" t="str">
        <f>G11</f>
        <v>Teacher</v>
      </c>
      <c r="AW11" s="14">
        <f t="shared" si="18"/>
        <v>3</v>
      </c>
    </row>
    <row r="12" spans="2:49" x14ac:dyDescent="0.25">
      <c r="B12" s="6">
        <v>8</v>
      </c>
      <c r="C12" s="1" t="s">
        <v>33</v>
      </c>
      <c r="D12" s="1" t="s">
        <v>28</v>
      </c>
      <c r="E12" s="6">
        <v>53</v>
      </c>
      <c r="I12" s="4"/>
      <c r="J12" s="4"/>
      <c r="K12" s="5"/>
      <c r="L12" s="1" t="str">
        <f t="shared" si="9"/>
        <v/>
      </c>
      <c r="M12" s="4"/>
      <c r="N12" s="4"/>
      <c r="O12" s="5"/>
      <c r="P12" s="1" t="str">
        <f t="shared" si="10"/>
        <v/>
      </c>
      <c r="Q12" s="4"/>
      <c r="R12" s="4"/>
      <c r="S12" s="5"/>
      <c r="T12" s="1" t="str">
        <f t="shared" si="11"/>
        <v/>
      </c>
      <c r="U12" s="4"/>
      <c r="V12" s="4"/>
      <c r="W12" s="5"/>
      <c r="X12" s="1" t="str">
        <f t="shared" si="12"/>
        <v/>
      </c>
      <c r="Y12" s="4"/>
      <c r="Z12" s="4"/>
      <c r="AA12" s="5"/>
      <c r="AB12" s="1" t="str">
        <f t="shared" si="13"/>
        <v/>
      </c>
      <c r="AC12" s="4"/>
      <c r="AD12" s="4"/>
      <c r="AE12" s="5"/>
      <c r="AF12" s="1" t="str">
        <f t="shared" si="14"/>
        <v/>
      </c>
      <c r="AG12" s="4"/>
      <c r="AH12" s="4"/>
      <c r="AI12" s="5"/>
      <c r="AJ12" s="1" t="str">
        <f t="shared" si="15"/>
        <v/>
      </c>
      <c r="AK12" s="4"/>
      <c r="AL12" s="4"/>
      <c r="AM12" s="5"/>
      <c r="AN12" s="1" t="str">
        <f t="shared" si="16"/>
        <v/>
      </c>
      <c r="AP12" s="15"/>
      <c r="AQ12" s="12">
        <f t="shared" si="17"/>
        <v>8</v>
      </c>
      <c r="AR12" s="13"/>
      <c r="AS12" s="13"/>
      <c r="AT12" s="13"/>
      <c r="AU12" s="16"/>
      <c r="AV12" s="16"/>
      <c r="AW12" s="14" t="str">
        <f t="shared" si="18"/>
        <v/>
      </c>
    </row>
    <row r="13" spans="2:49" x14ac:dyDescent="0.25">
      <c r="B13" s="6">
        <v>9</v>
      </c>
      <c r="C13" s="1" t="s">
        <v>37</v>
      </c>
      <c r="D13" s="1" t="s">
        <v>28</v>
      </c>
      <c r="E13" s="6">
        <v>42</v>
      </c>
      <c r="F13" s="3"/>
      <c r="G13" s="3"/>
      <c r="H13" s="3"/>
      <c r="I13" s="4"/>
      <c r="J13" s="4"/>
      <c r="K13" s="5"/>
      <c r="L13" s="1" t="str">
        <f t="shared" si="9"/>
        <v/>
      </c>
      <c r="M13" s="4"/>
      <c r="N13" s="4"/>
      <c r="O13" s="5"/>
      <c r="P13" s="1" t="str">
        <f t="shared" si="10"/>
        <v/>
      </c>
      <c r="Q13" s="4"/>
      <c r="R13" s="4"/>
      <c r="S13" s="5"/>
      <c r="T13" s="1" t="str">
        <f t="shared" si="11"/>
        <v/>
      </c>
      <c r="U13" s="4"/>
      <c r="V13" s="4"/>
      <c r="W13" s="5"/>
      <c r="X13" s="1" t="str">
        <f t="shared" si="12"/>
        <v/>
      </c>
      <c r="Y13" s="4"/>
      <c r="Z13" s="4"/>
      <c r="AA13" s="5"/>
      <c r="AB13" s="1" t="str">
        <f t="shared" si="13"/>
        <v/>
      </c>
      <c r="AC13" s="4"/>
      <c r="AD13" s="4"/>
      <c r="AE13" s="5"/>
      <c r="AF13" s="1" t="str">
        <f t="shared" si="14"/>
        <v/>
      </c>
      <c r="AG13" s="4"/>
      <c r="AH13" s="4"/>
      <c r="AI13" s="5"/>
      <c r="AJ13" s="1" t="str">
        <f t="shared" si="15"/>
        <v/>
      </c>
      <c r="AK13" s="4"/>
      <c r="AL13" s="4"/>
      <c r="AM13" s="5"/>
      <c r="AN13" s="1" t="str">
        <f t="shared" si="16"/>
        <v/>
      </c>
      <c r="AP13" s="15"/>
      <c r="AQ13" s="12">
        <f t="shared" si="17"/>
        <v>9</v>
      </c>
      <c r="AR13" s="13"/>
      <c r="AS13" s="13"/>
      <c r="AT13" s="13"/>
      <c r="AU13" s="16"/>
      <c r="AV13" s="16"/>
      <c r="AW13" s="14" t="str">
        <f t="shared" si="18"/>
        <v/>
      </c>
    </row>
    <row r="14" spans="2:49" x14ac:dyDescent="0.25">
      <c r="B14" s="6">
        <v>10</v>
      </c>
      <c r="C14" s="1" t="s">
        <v>38</v>
      </c>
      <c r="D14" s="1" t="s">
        <v>29</v>
      </c>
      <c r="E14" s="6">
        <v>40</v>
      </c>
      <c r="I14" s="4"/>
      <c r="J14" s="4"/>
      <c r="K14" s="5"/>
      <c r="L14" s="1" t="str">
        <f t="shared" si="9"/>
        <v/>
      </c>
      <c r="M14" s="4"/>
      <c r="N14" s="4"/>
      <c r="O14" s="5"/>
      <c r="P14" s="1" t="str">
        <f t="shared" si="10"/>
        <v/>
      </c>
      <c r="Q14" s="4"/>
      <c r="R14" s="4"/>
      <c r="S14" s="5"/>
      <c r="T14" s="1" t="str">
        <f t="shared" si="11"/>
        <v/>
      </c>
      <c r="U14" s="4"/>
      <c r="V14" s="4"/>
      <c r="W14" s="5"/>
      <c r="X14" s="1" t="str">
        <f t="shared" si="12"/>
        <v/>
      </c>
      <c r="Y14" s="4"/>
      <c r="Z14" s="4"/>
      <c r="AA14" s="5"/>
      <c r="AB14" s="1" t="str">
        <f t="shared" si="13"/>
        <v/>
      </c>
      <c r="AC14" s="4"/>
      <c r="AD14" s="4"/>
      <c r="AE14" s="5"/>
      <c r="AF14" s="1" t="str">
        <f t="shared" si="14"/>
        <v/>
      </c>
      <c r="AG14" s="4"/>
      <c r="AH14" s="4"/>
      <c r="AI14" s="5"/>
      <c r="AJ14" s="1" t="str">
        <f t="shared" si="15"/>
        <v/>
      </c>
      <c r="AK14" s="4"/>
      <c r="AL14" s="4"/>
      <c r="AM14" s="5"/>
      <c r="AN14" s="1" t="str">
        <f t="shared" si="16"/>
        <v/>
      </c>
      <c r="AP14" s="15"/>
      <c r="AQ14" s="12">
        <f t="shared" si="17"/>
        <v>10</v>
      </c>
      <c r="AR14" s="13"/>
      <c r="AS14" s="13"/>
      <c r="AT14" s="13"/>
      <c r="AU14" s="16"/>
      <c r="AV14" s="16"/>
      <c r="AW14" s="14" t="str">
        <f t="shared" si="18"/>
        <v/>
      </c>
    </row>
    <row r="15" spans="2:49" x14ac:dyDescent="0.25">
      <c r="B15" s="6">
        <v>11</v>
      </c>
      <c r="C15" s="1" t="s">
        <v>39</v>
      </c>
      <c r="D15" s="1" t="s">
        <v>29</v>
      </c>
      <c r="E15" s="6">
        <v>31</v>
      </c>
      <c r="F15" s="4" t="s">
        <v>45</v>
      </c>
      <c r="G15" s="4" t="s">
        <v>65</v>
      </c>
      <c r="H15" s="4" t="s">
        <v>56</v>
      </c>
      <c r="I15" s="4">
        <v>0.38055555555555554</v>
      </c>
      <c r="J15" s="4">
        <v>0.38298611111111108</v>
      </c>
      <c r="K15" s="5">
        <f t="shared" si="0"/>
        <v>2.4305555555555469E-3</v>
      </c>
      <c r="L15" s="1">
        <f t="shared" si="9"/>
        <v>6</v>
      </c>
      <c r="M15" s="4">
        <v>0.3888888888888889</v>
      </c>
      <c r="N15" s="4">
        <v>0.39112268518518517</v>
      </c>
      <c r="O15" s="5">
        <f t="shared" si="1"/>
        <v>2.2337962962962754E-3</v>
      </c>
      <c r="P15" s="1">
        <f t="shared" si="10"/>
        <v>7</v>
      </c>
      <c r="Q15" s="4">
        <v>0.39305555555555555</v>
      </c>
      <c r="R15" s="4">
        <v>0.39642361111111107</v>
      </c>
      <c r="S15" s="5">
        <f t="shared" si="2"/>
        <v>3.3680555555555269E-3</v>
      </c>
      <c r="T15" s="1">
        <f t="shared" si="11"/>
        <v>8</v>
      </c>
      <c r="U15" s="4">
        <v>0.39999999999999997</v>
      </c>
      <c r="V15" s="4">
        <v>0.40390046296296295</v>
      </c>
      <c r="W15" s="5">
        <f t="shared" si="3"/>
        <v>3.9004629629629806E-3</v>
      </c>
      <c r="X15" s="1">
        <f t="shared" si="12"/>
        <v>10</v>
      </c>
      <c r="Y15" s="4">
        <v>0.4201388888888889</v>
      </c>
      <c r="Z15" s="4">
        <v>0.43153935185185183</v>
      </c>
      <c r="AA15" s="5">
        <f t="shared" si="4"/>
        <v>1.1400462962962932E-2</v>
      </c>
      <c r="AB15" s="1">
        <f t="shared" si="13"/>
        <v>10</v>
      </c>
      <c r="AC15" s="4">
        <v>0.44166666666666665</v>
      </c>
      <c r="AD15" s="4">
        <v>0.45238425925925929</v>
      </c>
      <c r="AE15" s="5">
        <f t="shared" si="5"/>
        <v>1.071759259259264E-2</v>
      </c>
      <c r="AF15" s="1">
        <f t="shared" si="14"/>
        <v>8</v>
      </c>
      <c r="AG15" s="4">
        <v>0.46319444444444446</v>
      </c>
      <c r="AH15" s="4">
        <v>0.47114583333333332</v>
      </c>
      <c r="AI15" s="5">
        <f t="shared" si="6"/>
        <v>7.9513888888888551E-3</v>
      </c>
      <c r="AJ15" s="1">
        <f t="shared" si="15"/>
        <v>9</v>
      </c>
      <c r="AK15" s="4">
        <v>0.48194444444444445</v>
      </c>
      <c r="AL15" s="4">
        <v>0.48625000000000002</v>
      </c>
      <c r="AM15" s="5">
        <f t="shared" si="7"/>
        <v>4.3055555555555625E-3</v>
      </c>
      <c r="AN15" s="1">
        <f t="shared" si="16"/>
        <v>9</v>
      </c>
      <c r="AP15" s="15">
        <f>K15+O15+S15+W15+AA15+AE15+AI15+AM15</f>
        <v>4.6307870370370319E-2</v>
      </c>
      <c r="AQ15" s="12">
        <f t="shared" si="17"/>
        <v>11</v>
      </c>
      <c r="AR15" s="13" t="str">
        <f>C15</f>
        <v>James Chapman</v>
      </c>
      <c r="AS15" s="13" t="str">
        <f>D15</f>
        <v>m</v>
      </c>
      <c r="AT15" s="13">
        <f>E15</f>
        <v>31</v>
      </c>
      <c r="AU15" s="16" t="str">
        <f>F15</f>
        <v>Bude</v>
      </c>
      <c r="AV15" s="16" t="str">
        <f>G15</f>
        <v>Engineer</v>
      </c>
      <c r="AW15" s="14">
        <f t="shared" si="18"/>
        <v>8</v>
      </c>
    </row>
    <row r="16" spans="2:49" x14ac:dyDescent="0.25">
      <c r="B16" s="6">
        <v>12</v>
      </c>
      <c r="C16" s="1" t="s">
        <v>40</v>
      </c>
      <c r="D16" s="1" t="s">
        <v>29</v>
      </c>
      <c r="E16" s="6">
        <v>33</v>
      </c>
      <c r="F16" s="1" t="s">
        <v>45</v>
      </c>
      <c r="G16" s="1" t="s">
        <v>66</v>
      </c>
      <c r="H16" s="1" t="s">
        <v>56</v>
      </c>
      <c r="I16" s="4">
        <v>0.38125000000000003</v>
      </c>
      <c r="J16" s="4">
        <v>0.38376157407407407</v>
      </c>
      <c r="K16" s="5">
        <f t="shared" si="0"/>
        <v>2.5115740740740411E-3</v>
      </c>
      <c r="L16" s="1">
        <f t="shared" si="9"/>
        <v>8</v>
      </c>
      <c r="M16" s="4">
        <v>0.38958333333333334</v>
      </c>
      <c r="N16" s="4">
        <v>0.3921412037037037</v>
      </c>
      <c r="O16" s="5">
        <f t="shared" si="1"/>
        <v>2.5578703703703631E-3</v>
      </c>
      <c r="P16" s="1">
        <f t="shared" si="10"/>
        <v>11</v>
      </c>
      <c r="Q16" s="4">
        <v>0.39374999999999999</v>
      </c>
      <c r="R16" s="4">
        <v>0.39718750000000003</v>
      </c>
      <c r="S16" s="5">
        <f t="shared" si="2"/>
        <v>3.4375000000000377E-3</v>
      </c>
      <c r="T16" s="1">
        <f t="shared" si="11"/>
        <v>9</v>
      </c>
      <c r="U16" s="4">
        <v>0.40069444444444446</v>
      </c>
      <c r="V16" s="4">
        <v>0.40456018518518522</v>
      </c>
      <c r="W16" s="5">
        <f t="shared" si="3"/>
        <v>3.8657407407407529E-3</v>
      </c>
      <c r="X16" s="1">
        <f t="shared" si="12"/>
        <v>8</v>
      </c>
      <c r="Y16" s="4">
        <v>0.42083333333333334</v>
      </c>
      <c r="Z16" s="4">
        <v>0.43217592592592591</v>
      </c>
      <c r="AA16" s="5">
        <f t="shared" si="4"/>
        <v>1.1342592592592571E-2</v>
      </c>
      <c r="AB16" s="1">
        <f t="shared" si="13"/>
        <v>9</v>
      </c>
      <c r="AC16" s="4">
        <v>0.44236111111111115</v>
      </c>
      <c r="AD16" s="4">
        <v>0.4528935185185185</v>
      </c>
      <c r="AE16" s="5">
        <f t="shared" si="5"/>
        <v>1.0532407407407351E-2</v>
      </c>
      <c r="AF16" s="1">
        <f t="shared" si="14"/>
        <v>7</v>
      </c>
      <c r="AG16" s="4">
        <v>0.46388888888888885</v>
      </c>
      <c r="AH16" s="4">
        <v>0.47144675925925927</v>
      </c>
      <c r="AI16" s="5">
        <f t="shared" si="6"/>
        <v>7.5578703703704231E-3</v>
      </c>
      <c r="AJ16" s="1">
        <f t="shared" si="15"/>
        <v>7</v>
      </c>
      <c r="AK16" s="4">
        <v>0.4826388888888889</v>
      </c>
      <c r="AL16" s="4">
        <v>0.48723379629629626</v>
      </c>
      <c r="AM16" s="5">
        <f t="shared" si="7"/>
        <v>4.594907407407367E-3</v>
      </c>
      <c r="AN16" s="1">
        <f t="shared" si="16"/>
        <v>10</v>
      </c>
      <c r="AP16" s="15">
        <f>K16+O16+S16+W16+AA16+AE16+AI16+AM16</f>
        <v>4.6400462962962907E-2</v>
      </c>
      <c r="AQ16" s="12">
        <f t="shared" si="17"/>
        <v>12</v>
      </c>
      <c r="AR16" s="13" t="str">
        <f>C16</f>
        <v>Jonathan Chapman</v>
      </c>
      <c r="AS16" s="13" t="str">
        <f>D16</f>
        <v>m</v>
      </c>
      <c r="AT16" s="13">
        <f>E16</f>
        <v>33</v>
      </c>
      <c r="AU16" s="16" t="str">
        <f>F16</f>
        <v>Bude</v>
      </c>
      <c r="AV16" s="16" t="str">
        <f>G16</f>
        <v>Vet</v>
      </c>
      <c r="AW16" s="14">
        <f t="shared" si="18"/>
        <v>9</v>
      </c>
    </row>
    <row r="17" spans="2:49" x14ac:dyDescent="0.25">
      <c r="B17" s="6">
        <v>14</v>
      </c>
      <c r="C17" s="1" t="s">
        <v>41</v>
      </c>
      <c r="D17" s="1" t="s">
        <v>29</v>
      </c>
      <c r="E17" s="6">
        <v>28</v>
      </c>
      <c r="F17" s="1" t="s">
        <v>63</v>
      </c>
      <c r="G17" s="1" t="s">
        <v>64</v>
      </c>
      <c r="H17" s="1" t="s">
        <v>56</v>
      </c>
      <c r="I17" s="4">
        <v>0.38194444444444442</v>
      </c>
      <c r="J17" s="4">
        <v>0.38417824074074075</v>
      </c>
      <c r="K17" s="5">
        <f t="shared" si="0"/>
        <v>2.2337962962963309E-3</v>
      </c>
      <c r="L17" s="1">
        <f t="shared" si="9"/>
        <v>4</v>
      </c>
      <c r="M17" s="4">
        <v>0.38819444444444445</v>
      </c>
      <c r="N17" s="4">
        <v>0.39015046296296302</v>
      </c>
      <c r="O17" s="5">
        <f t="shared" si="1"/>
        <v>1.9560185185185652E-3</v>
      </c>
      <c r="P17" s="1">
        <f t="shared" si="10"/>
        <v>2</v>
      </c>
      <c r="Q17" s="4">
        <v>0.3923611111111111</v>
      </c>
      <c r="R17" s="4">
        <v>0.39481481481481479</v>
      </c>
      <c r="S17" s="5">
        <f t="shared" si="2"/>
        <v>2.4537037037036802E-3</v>
      </c>
      <c r="T17" s="1">
        <f t="shared" si="11"/>
        <v>1</v>
      </c>
      <c r="U17" s="4">
        <v>0.39861111111111108</v>
      </c>
      <c r="V17" s="4">
        <v>0.40158564814814812</v>
      </c>
      <c r="W17" s="5">
        <f t="shared" si="3"/>
        <v>2.9745370370370394E-3</v>
      </c>
      <c r="X17" s="1">
        <f t="shared" si="12"/>
        <v>1</v>
      </c>
      <c r="Y17" s="4">
        <v>0.4152777777777778</v>
      </c>
      <c r="Z17" s="4">
        <v>0.42422453703703705</v>
      </c>
      <c r="AA17" s="5">
        <f t="shared" si="4"/>
        <v>8.9467592592592515E-3</v>
      </c>
      <c r="AB17" s="1">
        <f t="shared" si="13"/>
        <v>1</v>
      </c>
      <c r="AC17" s="4">
        <v>0.43194444444444446</v>
      </c>
      <c r="AD17" s="4">
        <v>0.44054398148148149</v>
      </c>
      <c r="AE17" s="5">
        <f t="shared" si="5"/>
        <v>8.5995370370370305E-3</v>
      </c>
      <c r="AF17" s="1">
        <f t="shared" si="14"/>
        <v>1</v>
      </c>
      <c r="AG17" s="4">
        <v>0.45069444444444445</v>
      </c>
      <c r="AH17" s="4">
        <v>0.4566898148148148</v>
      </c>
      <c r="AI17" s="5">
        <f t="shared" si="6"/>
        <v>5.9953703703703454E-3</v>
      </c>
      <c r="AJ17" s="1">
        <f t="shared" si="15"/>
        <v>1</v>
      </c>
      <c r="AK17" s="4">
        <v>0.46666666666666662</v>
      </c>
      <c r="AL17" s="4">
        <v>0.46973379629629625</v>
      </c>
      <c r="AM17" s="5">
        <f t="shared" si="7"/>
        <v>3.067129629629628E-3</v>
      </c>
      <c r="AN17" s="1">
        <f t="shared" si="16"/>
        <v>1</v>
      </c>
      <c r="AP17" s="15">
        <f>K17+O17+S17+W17+AA17+AE17+AI17+AM17</f>
        <v>3.6226851851851871E-2</v>
      </c>
      <c r="AQ17" s="12">
        <f t="shared" si="17"/>
        <v>14</v>
      </c>
      <c r="AR17" s="13" t="str">
        <f>C17</f>
        <v>George Bright</v>
      </c>
      <c r="AS17" s="13" t="str">
        <f>D17</f>
        <v>m</v>
      </c>
      <c r="AT17" s="13">
        <f>E17</f>
        <v>28</v>
      </c>
      <c r="AU17" s="16" t="str">
        <f>F17</f>
        <v>London</v>
      </c>
      <c r="AV17" s="16" t="str">
        <f>G17</f>
        <v>IT Expert</v>
      </c>
      <c r="AW17" s="14">
        <f t="shared" si="18"/>
        <v>1</v>
      </c>
    </row>
    <row r="18" spans="2:49" x14ac:dyDescent="0.25">
      <c r="B18" s="6">
        <v>15</v>
      </c>
      <c r="C18" s="1" t="s">
        <v>48</v>
      </c>
      <c r="D18" s="1" t="s">
        <v>29</v>
      </c>
      <c r="E18" s="6">
        <v>37</v>
      </c>
      <c r="F18" s="3" t="s">
        <v>45</v>
      </c>
      <c r="G18" s="3" t="s">
        <v>46</v>
      </c>
      <c r="H18" s="3" t="s">
        <v>56</v>
      </c>
      <c r="I18" s="4">
        <v>0.38263888888888892</v>
      </c>
      <c r="J18" s="4">
        <v>0.38526620370370374</v>
      </c>
      <c r="K18" s="5">
        <f t="shared" si="0"/>
        <v>2.6273148148148184E-3</v>
      </c>
      <c r="L18" s="1">
        <f t="shared" si="9"/>
        <v>9</v>
      </c>
      <c r="M18" s="4">
        <v>0.39027777777777778</v>
      </c>
      <c r="N18" s="4">
        <v>0.39261574074074074</v>
      </c>
      <c r="O18" s="5">
        <f t="shared" si="1"/>
        <v>2.3379629629629584E-3</v>
      </c>
      <c r="P18" s="1">
        <f t="shared" si="10"/>
        <v>8</v>
      </c>
      <c r="Q18" s="4">
        <v>0.39444444444444443</v>
      </c>
      <c r="R18" s="4">
        <v>0.39755787037037038</v>
      </c>
      <c r="S18" s="5">
        <f t="shared" si="2"/>
        <v>3.11342592592595E-3</v>
      </c>
      <c r="T18" s="1">
        <f t="shared" si="11"/>
        <v>4</v>
      </c>
      <c r="U18" s="4">
        <v>0.40138888888888885</v>
      </c>
      <c r="V18" s="4">
        <v>0.4049537037037037</v>
      </c>
      <c r="W18" s="5">
        <f t="shared" si="3"/>
        <v>3.564814814814854E-3</v>
      </c>
      <c r="X18" s="1">
        <f t="shared" si="12"/>
        <v>5</v>
      </c>
      <c r="Y18" s="4">
        <v>0.42152777777777778</v>
      </c>
      <c r="Z18" s="4">
        <v>0.43224537037037036</v>
      </c>
      <c r="AA18" s="5">
        <f t="shared" si="4"/>
        <v>1.0717592592592584E-2</v>
      </c>
      <c r="AB18" s="1">
        <f t="shared" si="13"/>
        <v>7</v>
      </c>
      <c r="AC18" s="4">
        <v>0.44097222222222227</v>
      </c>
      <c r="AD18" s="4">
        <v>0.45126157407407402</v>
      </c>
      <c r="AE18" s="5">
        <f t="shared" si="5"/>
        <v>1.0289351851851758E-2</v>
      </c>
      <c r="AF18" s="1">
        <f t="shared" si="14"/>
        <v>6</v>
      </c>
      <c r="AG18" s="4">
        <v>0.46180555555555558</v>
      </c>
      <c r="AH18" s="4">
        <v>0.46900462962962958</v>
      </c>
      <c r="AI18" s="5">
        <f t="shared" si="6"/>
        <v>7.1990740740739967E-3</v>
      </c>
      <c r="AJ18" s="1">
        <f t="shared" si="15"/>
        <v>6</v>
      </c>
      <c r="AK18" s="4">
        <v>0.48125000000000001</v>
      </c>
      <c r="AL18" s="4">
        <v>0.48484953703703698</v>
      </c>
      <c r="AM18" s="5">
        <f t="shared" si="7"/>
        <v>3.5995370370369706E-3</v>
      </c>
      <c r="AN18" s="1">
        <f t="shared" si="16"/>
        <v>6</v>
      </c>
      <c r="AP18" s="15">
        <f>K18+O18+S18+W18+AA18+AE18+AI18+AM18</f>
        <v>4.344907407407389E-2</v>
      </c>
      <c r="AQ18" s="12">
        <f t="shared" si="17"/>
        <v>15</v>
      </c>
      <c r="AR18" s="13" t="str">
        <f>C18</f>
        <v>Rob Byron</v>
      </c>
      <c r="AS18" s="13" t="str">
        <f>D18</f>
        <v>m</v>
      </c>
      <c r="AT18" s="13">
        <f>E18</f>
        <v>37</v>
      </c>
      <c r="AU18" s="16" t="str">
        <f>F18</f>
        <v>Bude</v>
      </c>
      <c r="AV18" s="16" t="str">
        <f>G18</f>
        <v>Teacher</v>
      </c>
      <c r="AW18" s="14">
        <f t="shared" si="18"/>
        <v>6</v>
      </c>
    </row>
    <row r="19" spans="2:49" x14ac:dyDescent="0.25">
      <c r="B19" s="6">
        <v>16</v>
      </c>
      <c r="C19" s="1" t="s">
        <v>57</v>
      </c>
      <c r="D19" s="1" t="s">
        <v>29</v>
      </c>
      <c r="E19" s="6">
        <v>39</v>
      </c>
      <c r="F19" s="1" t="s">
        <v>45</v>
      </c>
      <c r="G19" s="1" t="s">
        <v>58</v>
      </c>
      <c r="H19" s="1" t="s">
        <v>56</v>
      </c>
      <c r="I19" s="4">
        <v>0.3833333333333333</v>
      </c>
      <c r="J19" s="4">
        <v>0.38579861111111113</v>
      </c>
      <c r="K19" s="5">
        <f t="shared" si="0"/>
        <v>2.4652777777778301E-3</v>
      </c>
      <c r="L19" s="1">
        <f t="shared" si="9"/>
        <v>7</v>
      </c>
      <c r="M19" s="4">
        <v>0.39097222222222222</v>
      </c>
      <c r="N19" s="4">
        <v>0.393125</v>
      </c>
      <c r="O19" s="5">
        <f t="shared" si="1"/>
        <v>2.1527777777777812E-3</v>
      </c>
      <c r="P19" s="1">
        <f t="shared" si="10"/>
        <v>6</v>
      </c>
      <c r="Q19" s="4">
        <v>0.39513888888888887</v>
      </c>
      <c r="R19" s="4">
        <v>0.39833333333333337</v>
      </c>
      <c r="S19" s="5">
        <f t="shared" si="2"/>
        <v>3.1944444444444997E-3</v>
      </c>
      <c r="T19" s="1">
        <f t="shared" si="11"/>
        <v>7</v>
      </c>
      <c r="U19" s="4">
        <v>0.40208333333333335</v>
      </c>
      <c r="V19" s="4">
        <v>0.40569444444444441</v>
      </c>
      <c r="W19" s="5">
        <f t="shared" si="3"/>
        <v>3.611111111111065E-3</v>
      </c>
      <c r="X19" s="1">
        <f t="shared" si="12"/>
        <v>7</v>
      </c>
      <c r="Y19" s="4">
        <v>0.42222222222222222</v>
      </c>
      <c r="Z19" s="4">
        <v>0.43282407407407408</v>
      </c>
      <c r="AA19" s="5">
        <f t="shared" si="4"/>
        <v>1.0601851851851862E-2</v>
      </c>
      <c r="AB19" s="1">
        <f t="shared" si="13"/>
        <v>6</v>
      </c>
      <c r="AC19" s="4">
        <v>0.44305555555555554</v>
      </c>
      <c r="AD19" s="4">
        <v>0.4544212962962963</v>
      </c>
      <c r="AE19" s="5">
        <f t="shared" si="5"/>
        <v>1.136574074074076E-2</v>
      </c>
      <c r="AF19" s="1">
        <f t="shared" si="14"/>
        <v>9</v>
      </c>
      <c r="AG19" s="4">
        <v>0.46840277777777778</v>
      </c>
      <c r="AH19" s="4">
        <v>0.47599537037037037</v>
      </c>
      <c r="AI19" s="5">
        <f t="shared" si="6"/>
        <v>7.5925925925925952E-3</v>
      </c>
      <c r="AJ19" s="1">
        <f t="shared" si="15"/>
        <v>8</v>
      </c>
      <c r="AK19" s="4">
        <v>0.48958333333333331</v>
      </c>
      <c r="AL19" s="4">
        <v>0.49339120370370365</v>
      </c>
      <c r="AM19" s="5">
        <f t="shared" si="7"/>
        <v>3.8078703703703365E-3</v>
      </c>
      <c r="AN19" s="1">
        <f t="shared" si="16"/>
        <v>7</v>
      </c>
      <c r="AP19" s="15">
        <f>K19+O19+S19+W19+AA19+AE19+AI19+AM19</f>
        <v>4.479166666666673E-2</v>
      </c>
      <c r="AQ19" s="12">
        <f t="shared" si="17"/>
        <v>16</v>
      </c>
      <c r="AR19" s="13" t="str">
        <f>C19</f>
        <v>Leigh Gregory</v>
      </c>
      <c r="AS19" s="13" t="str">
        <f>D19</f>
        <v>m</v>
      </c>
      <c r="AT19" s="13">
        <f>E19</f>
        <v>39</v>
      </c>
      <c r="AU19" s="16" t="str">
        <f>F19</f>
        <v>Bude</v>
      </c>
      <c r="AV19" s="16" t="str">
        <f>G19</f>
        <v>Cycle Shop</v>
      </c>
      <c r="AW19" s="14">
        <f t="shared" si="18"/>
        <v>7</v>
      </c>
    </row>
    <row r="20" spans="2:49" x14ac:dyDescent="0.25">
      <c r="B20" s="6">
        <v>17</v>
      </c>
      <c r="C20" s="1" t="s">
        <v>59</v>
      </c>
      <c r="D20" s="1" t="s">
        <v>29</v>
      </c>
      <c r="E20" s="6">
        <v>56</v>
      </c>
      <c r="F20" s="4" t="s">
        <v>45</v>
      </c>
      <c r="G20" s="4" t="s">
        <v>60</v>
      </c>
      <c r="H20" s="4" t="s">
        <v>56</v>
      </c>
      <c r="I20" s="4">
        <v>0.3840277777777778</v>
      </c>
      <c r="J20" s="4">
        <v>0.38697916666666665</v>
      </c>
      <c r="K20" s="5">
        <f t="shared" si="0"/>
        <v>2.9513888888888506E-3</v>
      </c>
      <c r="L20" s="1">
        <f t="shared" si="9"/>
        <v>12</v>
      </c>
      <c r="M20" s="4">
        <v>0.39166666666666666</v>
      </c>
      <c r="N20" s="4">
        <v>0.39444444444444443</v>
      </c>
      <c r="O20" s="5">
        <f t="shared" si="1"/>
        <v>2.7777777777777679E-3</v>
      </c>
      <c r="P20" s="1">
        <f t="shared" si="10"/>
        <v>12</v>
      </c>
      <c r="Q20" s="4">
        <v>0.39583333333333331</v>
      </c>
      <c r="R20" s="4">
        <v>0.4001851851851852</v>
      </c>
      <c r="S20" s="5">
        <f t="shared" si="2"/>
        <v>4.3518518518518845E-3</v>
      </c>
      <c r="T20" s="1">
        <f t="shared" si="11"/>
        <v>12</v>
      </c>
      <c r="U20" s="4">
        <v>0.40347222222222223</v>
      </c>
      <c r="V20" s="4">
        <v>0.40818287037037032</v>
      </c>
      <c r="W20" s="5">
        <f t="shared" si="3"/>
        <v>4.7106481481480889E-3</v>
      </c>
      <c r="X20" s="1">
        <f t="shared" si="12"/>
        <v>12</v>
      </c>
      <c r="Y20" s="4">
        <v>0.4236111111111111</v>
      </c>
      <c r="Z20" s="4">
        <v>0.43762731481481482</v>
      </c>
      <c r="AA20" s="5">
        <f t="shared" si="4"/>
        <v>1.4016203703703711E-2</v>
      </c>
      <c r="AB20" s="1">
        <f t="shared" si="13"/>
        <v>12</v>
      </c>
      <c r="AC20" s="4">
        <v>0.44513888888888892</v>
      </c>
      <c r="AD20" s="4">
        <v>0.4588888888888889</v>
      </c>
      <c r="AE20" s="5">
        <f t="shared" si="5"/>
        <v>1.3749999999999984E-2</v>
      </c>
      <c r="AF20" s="1">
        <f t="shared" si="14"/>
        <v>12</v>
      </c>
      <c r="AG20" s="4">
        <v>0.46979166666666666</v>
      </c>
      <c r="AH20" s="4">
        <v>0.47945601851851855</v>
      </c>
      <c r="AI20" s="5">
        <f t="shared" si="6"/>
        <v>9.6643518518518823E-3</v>
      </c>
      <c r="AJ20" s="1">
        <f t="shared" si="15"/>
        <v>12</v>
      </c>
      <c r="AK20" s="4">
        <v>0.4909722222222222</v>
      </c>
      <c r="AL20" s="4">
        <v>0.49579861111111106</v>
      </c>
      <c r="AM20" s="5">
        <f t="shared" si="7"/>
        <v>4.8263888888888662E-3</v>
      </c>
      <c r="AN20" s="1">
        <f t="shared" si="16"/>
        <v>11</v>
      </c>
      <c r="AP20" s="15">
        <f>K20+O20+S20+W20+AA20+AE20+AI20+AM20</f>
        <v>5.7048611111111036E-2</v>
      </c>
      <c r="AQ20" s="12">
        <f t="shared" si="17"/>
        <v>17</v>
      </c>
      <c r="AR20" s="13" t="str">
        <f>C20</f>
        <v>Greg Whitfield</v>
      </c>
      <c r="AS20" s="13" t="str">
        <f>D20</f>
        <v>m</v>
      </c>
      <c r="AT20" s="13">
        <f>E20</f>
        <v>56</v>
      </c>
      <c r="AU20" s="16" t="str">
        <f>F20</f>
        <v>Bude</v>
      </c>
      <c r="AV20" s="16" t="str">
        <f>G20</f>
        <v>Leisure</v>
      </c>
      <c r="AW20" s="14">
        <f t="shared" si="18"/>
        <v>12</v>
      </c>
    </row>
    <row r="21" spans="2:49" x14ac:dyDescent="0.25">
      <c r="B21" s="6">
        <v>18</v>
      </c>
      <c r="C21" s="1" t="s">
        <v>61</v>
      </c>
      <c r="D21" s="1" t="s">
        <v>29</v>
      </c>
      <c r="E21" s="6">
        <v>46</v>
      </c>
      <c r="F21" s="1" t="s">
        <v>45</v>
      </c>
      <c r="G21" s="1" t="s">
        <v>62</v>
      </c>
      <c r="H21" s="1" t="s">
        <v>56</v>
      </c>
      <c r="I21" s="4">
        <v>0.38472222222222219</v>
      </c>
      <c r="J21" s="4">
        <v>0.38694444444444448</v>
      </c>
      <c r="K21" s="5">
        <f t="shared" si="0"/>
        <v>2.222222222222292E-3</v>
      </c>
      <c r="L21" s="1">
        <f t="shared" si="9"/>
        <v>3</v>
      </c>
      <c r="M21" s="4">
        <v>0.3923611111111111</v>
      </c>
      <c r="N21" s="4">
        <v>0.39438657407407413</v>
      </c>
      <c r="O21" s="5">
        <f t="shared" si="1"/>
        <v>2.0254629629630205E-3</v>
      </c>
      <c r="P21" s="1">
        <f t="shared" si="10"/>
        <v>4</v>
      </c>
      <c r="Q21" s="4">
        <v>0.39652777777777781</v>
      </c>
      <c r="R21" s="4">
        <v>0.39937500000000004</v>
      </c>
      <c r="S21" s="5">
        <f t="shared" si="2"/>
        <v>2.8472222222222232E-3</v>
      </c>
      <c r="T21" s="1">
        <f t="shared" si="11"/>
        <v>2</v>
      </c>
      <c r="U21" s="4">
        <v>0.40277777777777773</v>
      </c>
      <c r="V21" s="4">
        <v>0.40592592592592597</v>
      </c>
      <c r="W21" s="5">
        <f t="shared" si="3"/>
        <v>3.1481481481482332E-3</v>
      </c>
      <c r="X21" s="1">
        <f t="shared" si="12"/>
        <v>4</v>
      </c>
      <c r="Y21" s="4">
        <v>0.41944444444444445</v>
      </c>
      <c r="Z21" s="4">
        <v>0.42868055555555556</v>
      </c>
      <c r="AA21" s="5">
        <f t="shared" si="4"/>
        <v>9.2361111111111116E-3</v>
      </c>
      <c r="AB21" s="1">
        <f t="shared" si="13"/>
        <v>3</v>
      </c>
      <c r="AC21" s="4">
        <v>0.4368055555555555</v>
      </c>
      <c r="AD21" s="4">
        <v>0.44586805555555559</v>
      </c>
      <c r="AE21" s="5">
        <f t="shared" si="5"/>
        <v>9.0625000000000844E-3</v>
      </c>
      <c r="AF21" s="1">
        <f t="shared" si="14"/>
        <v>3</v>
      </c>
      <c r="AG21" s="4">
        <v>0.45694444444444443</v>
      </c>
      <c r="AH21" s="4">
        <v>0.46327546296296296</v>
      </c>
      <c r="AI21" s="5">
        <f t="shared" si="6"/>
        <v>6.3310185185185275E-3</v>
      </c>
      <c r="AJ21" s="1">
        <f t="shared" si="15"/>
        <v>3</v>
      </c>
      <c r="AK21" s="4">
        <v>0.47500000000000003</v>
      </c>
      <c r="AL21" s="4">
        <v>0.47806712962962966</v>
      </c>
      <c r="AM21" s="5">
        <f t="shared" si="7"/>
        <v>3.067129629629628E-3</v>
      </c>
      <c r="AN21" s="1">
        <f t="shared" si="16"/>
        <v>1</v>
      </c>
      <c r="AP21" s="15">
        <f>K21+O21+S21+W21+AA21+AE21+AI21+AM21</f>
        <v>3.793981481481512E-2</v>
      </c>
      <c r="AQ21" s="12">
        <f t="shared" si="17"/>
        <v>18</v>
      </c>
      <c r="AR21" s="13" t="str">
        <f>C21</f>
        <v>Jim Miller</v>
      </c>
      <c r="AS21" s="13" t="str">
        <f>D21</f>
        <v>m</v>
      </c>
      <c r="AT21" s="13">
        <f>E21</f>
        <v>46</v>
      </c>
      <c r="AU21" s="16" t="str">
        <f>F21</f>
        <v>Bude</v>
      </c>
      <c r="AV21" s="16" t="str">
        <f>G21</f>
        <v>Dentist</v>
      </c>
      <c r="AW21" s="14">
        <f t="shared" si="18"/>
        <v>2</v>
      </c>
    </row>
    <row r="22" spans="2:49" ht="22" thickBot="1" x14ac:dyDescent="0.3">
      <c r="B22" s="6">
        <v>19</v>
      </c>
      <c r="C22" s="1" t="s">
        <v>67</v>
      </c>
      <c r="D22" s="1" t="s">
        <v>29</v>
      </c>
      <c r="E22" s="6">
        <v>29</v>
      </c>
      <c r="F22" s="1" t="s">
        <v>45</v>
      </c>
      <c r="G22" s="1" t="s">
        <v>68</v>
      </c>
      <c r="H22" s="1" t="s">
        <v>56</v>
      </c>
      <c r="I22" s="4">
        <v>0.38541666666666669</v>
      </c>
      <c r="J22" s="4">
        <v>0.38809027777777777</v>
      </c>
      <c r="K22" s="5">
        <f t="shared" si="0"/>
        <v>2.673611111111085E-3</v>
      </c>
      <c r="L22" s="1">
        <f t="shared" si="9"/>
        <v>10</v>
      </c>
      <c r="M22" s="4">
        <v>0.39374999999999999</v>
      </c>
      <c r="N22" s="4">
        <v>0.39623842592592595</v>
      </c>
      <c r="O22" s="5">
        <f t="shared" si="1"/>
        <v>2.4884259259259633E-3</v>
      </c>
      <c r="P22" s="1">
        <f t="shared" si="10"/>
        <v>9</v>
      </c>
      <c r="Q22" s="4">
        <v>0.3972222222222222</v>
      </c>
      <c r="R22" s="4">
        <v>0.40091435185185187</v>
      </c>
      <c r="S22" s="5">
        <f t="shared" si="2"/>
        <v>3.6921296296296702E-3</v>
      </c>
      <c r="T22" s="1">
        <f t="shared" si="11"/>
        <v>11</v>
      </c>
      <c r="U22" s="4">
        <v>0.40416666666666662</v>
      </c>
      <c r="V22" s="4">
        <v>0.40861111111111109</v>
      </c>
      <c r="W22" s="5">
        <f t="shared" si="3"/>
        <v>4.4444444444444731E-3</v>
      </c>
      <c r="X22" s="1">
        <f t="shared" si="12"/>
        <v>11</v>
      </c>
      <c r="Y22" s="4">
        <v>0.42291666666666666</v>
      </c>
      <c r="Z22" s="4">
        <v>0.43520833333333336</v>
      </c>
      <c r="AA22" s="5">
        <f t="shared" si="4"/>
        <v>1.2291666666666701E-2</v>
      </c>
      <c r="AB22" s="1">
        <f t="shared" si="13"/>
        <v>11</v>
      </c>
      <c r="AC22" s="4">
        <v>0.44375000000000003</v>
      </c>
      <c r="AD22" s="4">
        <v>0.45675925925925925</v>
      </c>
      <c r="AE22" s="5">
        <f t="shared" si="5"/>
        <v>1.300925925925922E-2</v>
      </c>
      <c r="AF22" s="1">
        <f t="shared" si="14"/>
        <v>11</v>
      </c>
      <c r="AG22" s="4">
        <v>0.46909722222222222</v>
      </c>
      <c r="AH22" s="4">
        <v>0.47850694444444447</v>
      </c>
      <c r="AI22" s="5">
        <f t="shared" si="6"/>
        <v>9.4097222222222499E-3</v>
      </c>
      <c r="AJ22" s="1">
        <f t="shared" si="15"/>
        <v>11</v>
      </c>
      <c r="AK22" s="4">
        <v>0.49027777777777781</v>
      </c>
      <c r="AL22" s="4">
        <v>0.4955092592592592</v>
      </c>
      <c r="AM22" s="5">
        <f t="shared" si="7"/>
        <v>5.2314814814813926E-3</v>
      </c>
      <c r="AN22" s="1">
        <f t="shared" si="16"/>
        <v>12</v>
      </c>
      <c r="AP22" s="17">
        <f>K22+O22+S22+W22+AA22+AE22+AI22+AM22</f>
        <v>5.3240740740740755E-2</v>
      </c>
      <c r="AQ22" s="18">
        <f t="shared" si="17"/>
        <v>19</v>
      </c>
      <c r="AR22" s="19" t="str">
        <f>C22</f>
        <v>Mat Chubb</v>
      </c>
      <c r="AS22" s="19" t="str">
        <f>D22</f>
        <v>m</v>
      </c>
      <c r="AT22" s="19">
        <f>E22</f>
        <v>29</v>
      </c>
      <c r="AU22" s="20" t="str">
        <f>F22</f>
        <v>Bude</v>
      </c>
      <c r="AV22" s="20" t="str">
        <f>G22</f>
        <v>Builder</v>
      </c>
      <c r="AW22" s="21">
        <f t="shared" si="18"/>
        <v>11</v>
      </c>
    </row>
    <row r="23" spans="2:49" x14ac:dyDescent="0.25">
      <c r="B23" s="6">
        <v>20</v>
      </c>
      <c r="F23" s="4"/>
      <c r="G23" s="4"/>
      <c r="H23" s="4"/>
      <c r="I23" s="4"/>
      <c r="J23" s="4"/>
      <c r="K23" s="5"/>
      <c r="L23" s="5"/>
      <c r="M23" s="4"/>
      <c r="N23" s="4"/>
      <c r="O23" s="5"/>
      <c r="P23" s="5"/>
      <c r="Q23" s="4"/>
      <c r="R23" s="4"/>
      <c r="S23" s="5"/>
      <c r="T23" s="5"/>
      <c r="U23" s="4"/>
      <c r="V23" s="4"/>
      <c r="W23" s="5"/>
      <c r="X23" s="5"/>
      <c r="Y23" s="4"/>
      <c r="Z23" s="4"/>
      <c r="AA23" s="5"/>
      <c r="AB23" s="5"/>
      <c r="AC23" s="4"/>
      <c r="AD23" s="4"/>
      <c r="AE23" s="5"/>
      <c r="AF23" s="5"/>
      <c r="AG23" s="4"/>
      <c r="AH23" s="4"/>
      <c r="AI23" s="5"/>
      <c r="AJ23" s="5"/>
      <c r="AK23" s="4"/>
      <c r="AL23" s="4"/>
      <c r="AM23" s="5"/>
      <c r="AN23" s="5"/>
      <c r="AP23" s="4"/>
    </row>
    <row r="24" spans="2:49" x14ac:dyDescent="0.25">
      <c r="B24" s="6">
        <v>21</v>
      </c>
      <c r="I24" s="4"/>
      <c r="J24" s="4"/>
      <c r="K24" s="5"/>
      <c r="L24" s="5"/>
      <c r="M24" s="4"/>
      <c r="N24" s="4"/>
      <c r="O24" s="5"/>
      <c r="P24" s="5"/>
      <c r="Q24" s="4"/>
      <c r="R24" s="4"/>
      <c r="S24" s="5"/>
      <c r="T24" s="5"/>
      <c r="U24" s="4"/>
      <c r="V24" s="4"/>
      <c r="W24" s="5"/>
      <c r="X24" s="5"/>
      <c r="Y24" s="4"/>
      <c r="Z24" s="4"/>
      <c r="AA24" s="5"/>
      <c r="AB24" s="5"/>
      <c r="AC24" s="4"/>
      <c r="AD24" s="4"/>
      <c r="AE24" s="5"/>
      <c r="AF24" s="5"/>
      <c r="AG24" s="4"/>
      <c r="AH24" s="4"/>
      <c r="AI24" s="5"/>
      <c r="AJ24" s="5"/>
      <c r="AK24" s="4"/>
      <c r="AL24" s="4"/>
      <c r="AM24" s="5"/>
      <c r="AN24" s="5"/>
      <c r="AP24" s="4"/>
    </row>
  </sheetData>
  <sortState ref="B5:AP24">
    <sortCondition ref="AP5:AP24"/>
  </sortState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C02B-C4B9-224B-B672-465369AC4738}">
  <dimension ref="A1:E24"/>
  <sheetViews>
    <sheetView tabSelected="1" workbookViewId="0">
      <selection activeCell="E24" sqref="A1:E24"/>
    </sheetView>
  </sheetViews>
  <sheetFormatPr baseColWidth="10" defaultRowHeight="16" x14ac:dyDescent="0.2"/>
  <cols>
    <col min="1" max="1" width="25" bestFit="1" customWidth="1"/>
    <col min="2" max="2" width="19" bestFit="1" customWidth="1"/>
    <col min="3" max="3" width="25" bestFit="1" customWidth="1"/>
    <col min="4" max="4" width="25.6640625" bestFit="1" customWidth="1"/>
  </cols>
  <sheetData>
    <row r="1" spans="1:5" ht="24" x14ac:dyDescent="0.3">
      <c r="A1" s="22" t="s">
        <v>72</v>
      </c>
      <c r="B1" s="22"/>
      <c r="C1" s="22"/>
      <c r="D1" s="22"/>
      <c r="E1" s="22"/>
    </row>
    <row r="2" spans="1:5" ht="24" x14ac:dyDescent="0.3">
      <c r="A2" s="22"/>
      <c r="B2" s="22"/>
      <c r="C2" s="22" t="s">
        <v>77</v>
      </c>
      <c r="D2" s="22" t="s">
        <v>73</v>
      </c>
      <c r="E2" s="22"/>
    </row>
    <row r="3" spans="1:5" ht="24" x14ac:dyDescent="0.3">
      <c r="A3" s="23" t="str">
        <f>Sheet1!J2</f>
        <v>Upton end</v>
      </c>
      <c r="B3" s="22" t="str">
        <f>Sheet1!K3</f>
        <v>30's</v>
      </c>
      <c r="C3" s="22" t="str">
        <f>Sheet1!L3</f>
        <v>Tom Fox</v>
      </c>
      <c r="D3" s="22" t="str">
        <f>Sheet1!L4</f>
        <v>James Chapman</v>
      </c>
      <c r="E3" s="22"/>
    </row>
    <row r="4" spans="1:5" ht="24" x14ac:dyDescent="0.3">
      <c r="A4" s="23" t="str">
        <f>Sheet1!N2</f>
        <v>Widmouth end</v>
      </c>
      <c r="B4" s="22" t="str">
        <f>Sheet1!O3</f>
        <v>Under 18</v>
      </c>
      <c r="C4" s="22" t="str">
        <f>Sheet1!P3</f>
        <v>Samuel Jennings</v>
      </c>
      <c r="D4" s="22" t="str">
        <f>Sheet1!P4</f>
        <v>Will Jennings</v>
      </c>
      <c r="E4" s="22"/>
    </row>
    <row r="5" spans="1:5" ht="24" x14ac:dyDescent="0.3">
      <c r="A5" s="23" t="str">
        <f>Sheet1!R2</f>
        <v>Wanson end</v>
      </c>
      <c r="B5" s="22" t="str">
        <f>Sheet1!S3</f>
        <v>Over 40</v>
      </c>
      <c r="C5" s="22" t="str">
        <f>Sheet1!T3</f>
        <v>Jim Miller</v>
      </c>
      <c r="D5" s="22" t="str">
        <f>Sheet1!T4</f>
        <v>Chris Hammond</v>
      </c>
      <c r="E5" s="22"/>
    </row>
    <row r="6" spans="1:5" ht="24" x14ac:dyDescent="0.3">
      <c r="A6" s="23" t="str">
        <f>Sheet1!V2</f>
        <v>Millook South end</v>
      </c>
      <c r="B6" s="22" t="str">
        <f>Sheet1!W3</f>
        <v>All 20's</v>
      </c>
      <c r="C6" s="22" t="str">
        <f>Sheet1!X3</f>
        <v>George Bright</v>
      </c>
      <c r="D6" s="22" t="str">
        <f>Sheet1!X4</f>
        <v>Matt Chubb</v>
      </c>
      <c r="E6" s="22"/>
    </row>
    <row r="7" spans="1:5" ht="24" x14ac:dyDescent="0.3">
      <c r="A7" s="23" t="str">
        <f>Sheet1!Z2</f>
        <v>Highcliff end</v>
      </c>
      <c r="B7" s="22" t="str">
        <f>Sheet1!AA3</f>
        <v>All 50s</v>
      </c>
      <c r="C7" s="22" t="str">
        <f>Sheet1!AB3</f>
        <v>Greg Whitfield</v>
      </c>
      <c r="D7" s="22">
        <f>Sheet1!AB4</f>
        <v>0</v>
      </c>
      <c r="E7" s="22"/>
    </row>
    <row r="8" spans="1:5" ht="24" x14ac:dyDescent="0.3">
      <c r="A8" s="23" t="str">
        <f>Sheet1!AD2</f>
        <v>Boscastle end</v>
      </c>
      <c r="B8" s="22" t="str">
        <f>Sheet1!AE3</f>
        <v>Open</v>
      </c>
      <c r="C8" s="22" t="str">
        <f>Sheet1!AF3</f>
        <v>George Bright</v>
      </c>
      <c r="D8" s="22" t="str">
        <f>Sheet1!AF4</f>
        <v>Tom Fox</v>
      </c>
      <c r="E8" s="22"/>
    </row>
    <row r="9" spans="1:5" ht="24" x14ac:dyDescent="0.3">
      <c r="A9" s="23" t="str">
        <f>Sheet1!AH2</f>
        <v>Crackington end</v>
      </c>
      <c r="B9" s="22" t="str">
        <f>Sheet1!AI3</f>
        <v>Sportive</v>
      </c>
      <c r="C9" s="22" t="str">
        <f>Sheet1!AJ3</f>
        <v>Will Jennings</v>
      </c>
      <c r="D9" s="22" t="str">
        <f>Sheet1!AJ4</f>
        <v xml:space="preserve">Jonathon Chapman </v>
      </c>
      <c r="E9" s="22"/>
    </row>
    <row r="10" spans="1:5" ht="24" x14ac:dyDescent="0.3">
      <c r="A10" s="23" t="str">
        <f>Sheet1!AL2</f>
        <v>Millook North end</v>
      </c>
      <c r="B10" s="22" t="str">
        <f>Sheet1!AM3</f>
        <v>Bude Resident</v>
      </c>
      <c r="C10" s="22" t="str">
        <f>Sheet1!AN3</f>
        <v>Jim Miller</v>
      </c>
      <c r="D10" s="22" t="str">
        <f>Sheet1!AN4</f>
        <v>Samual Jennings</v>
      </c>
      <c r="E10" s="22"/>
    </row>
    <row r="11" spans="1:5" ht="24" x14ac:dyDescent="0.3">
      <c r="A11" s="22"/>
      <c r="B11" s="22"/>
      <c r="C11" s="22"/>
      <c r="D11" s="22"/>
      <c r="E11" s="22"/>
    </row>
    <row r="12" spans="1:5" ht="24" x14ac:dyDescent="0.3">
      <c r="A12" s="24" t="s">
        <v>69</v>
      </c>
      <c r="B12" s="23" t="s">
        <v>2</v>
      </c>
      <c r="C12" s="23" t="s">
        <v>0</v>
      </c>
      <c r="D12" s="23" t="s">
        <v>75</v>
      </c>
      <c r="E12" s="22"/>
    </row>
    <row r="13" spans="1:5" ht="24" x14ac:dyDescent="0.3">
      <c r="A13" s="24">
        <f>Sheet1!AW17</f>
        <v>1</v>
      </c>
      <c r="B13" s="22">
        <f>Sheet1!AQ17</f>
        <v>14</v>
      </c>
      <c r="C13" s="22" t="str">
        <f>Sheet1!AR17</f>
        <v>George Bright</v>
      </c>
      <c r="D13" s="25">
        <f>Sheet1!AP17</f>
        <v>3.6226851851851871E-2</v>
      </c>
      <c r="E13" s="22"/>
    </row>
    <row r="14" spans="1:5" ht="24" x14ac:dyDescent="0.3">
      <c r="A14" s="24">
        <f>Sheet1!AW21</f>
        <v>2</v>
      </c>
      <c r="B14" s="22">
        <f>Sheet1!AQ21</f>
        <v>18</v>
      </c>
      <c r="C14" s="22" t="str">
        <f>Sheet1!AR21</f>
        <v>Jim Miller</v>
      </c>
      <c r="D14" s="25">
        <f>Sheet1!AP21</f>
        <v>3.793981481481512E-2</v>
      </c>
      <c r="E14" s="22"/>
    </row>
    <row r="15" spans="1:5" ht="24" x14ac:dyDescent="0.3">
      <c r="A15" s="24">
        <f>Sheet1!AW11</f>
        <v>3</v>
      </c>
      <c r="B15" s="22">
        <f>Sheet1!AQ11</f>
        <v>7</v>
      </c>
      <c r="C15" s="22" t="str">
        <f>Sheet1!AR11</f>
        <v>Tom Fox</v>
      </c>
      <c r="D15" s="25">
        <f>Sheet1!AP11</f>
        <v>3.7986111111111054E-2</v>
      </c>
      <c r="E15" s="22"/>
    </row>
    <row r="16" spans="1:5" ht="24" x14ac:dyDescent="0.3">
      <c r="A16" s="24">
        <f>Sheet1!AW6</f>
        <v>4</v>
      </c>
      <c r="B16" s="22">
        <f>Sheet1!AQ6</f>
        <v>2</v>
      </c>
      <c r="C16" s="22" t="str">
        <f>Sheet1!AR6</f>
        <v>Samuel Jennings</v>
      </c>
      <c r="D16" s="25">
        <f>Sheet1!AP6</f>
        <v>3.9479166666666454E-2</v>
      </c>
      <c r="E16" s="22"/>
    </row>
    <row r="17" spans="1:5" ht="24" x14ac:dyDescent="0.3">
      <c r="A17" s="24">
        <f>Sheet1!AW5</f>
        <v>5</v>
      </c>
      <c r="B17" s="22">
        <f>Sheet1!AQ5</f>
        <v>1</v>
      </c>
      <c r="C17" s="22" t="str">
        <f>Sheet1!AR5</f>
        <v>Chris Hammond</v>
      </c>
      <c r="D17" s="25">
        <f>Sheet1!AP5</f>
        <v>4.1423611111111203E-2</v>
      </c>
      <c r="E17" s="22"/>
    </row>
    <row r="18" spans="1:5" ht="24" x14ac:dyDescent="0.3">
      <c r="A18" s="24">
        <f>Sheet1!AW18</f>
        <v>6</v>
      </c>
      <c r="B18" s="22">
        <f>Sheet1!AQ18</f>
        <v>15</v>
      </c>
      <c r="C18" s="22" t="str">
        <f>Sheet1!AR18</f>
        <v>Rob Byron</v>
      </c>
      <c r="D18" s="25">
        <f>Sheet1!AP18</f>
        <v>4.344907407407389E-2</v>
      </c>
      <c r="E18" s="22"/>
    </row>
    <row r="19" spans="1:5" ht="24" x14ac:dyDescent="0.3">
      <c r="A19" s="24">
        <f>Sheet1!AW19</f>
        <v>7</v>
      </c>
      <c r="B19" s="22">
        <f>Sheet1!AQ19</f>
        <v>16</v>
      </c>
      <c r="C19" s="22" t="str">
        <f>Sheet1!AR19</f>
        <v>Leigh Gregory</v>
      </c>
      <c r="D19" s="25">
        <f>Sheet1!AP19</f>
        <v>4.479166666666673E-2</v>
      </c>
      <c r="E19" s="22"/>
    </row>
    <row r="20" spans="1:5" ht="24" x14ac:dyDescent="0.3">
      <c r="A20" s="24">
        <f>Sheet1!AW15</f>
        <v>8</v>
      </c>
      <c r="B20" s="22">
        <f>Sheet1!AQ15</f>
        <v>11</v>
      </c>
      <c r="C20" s="22" t="str">
        <f>Sheet1!AR15</f>
        <v>James Chapman</v>
      </c>
      <c r="D20" s="25">
        <f>Sheet1!AP15</f>
        <v>4.6307870370370319E-2</v>
      </c>
      <c r="E20" s="22"/>
    </row>
    <row r="21" spans="1:5" ht="24" x14ac:dyDescent="0.3">
      <c r="A21" s="24">
        <f>Sheet1!AW16</f>
        <v>9</v>
      </c>
      <c r="B21" s="22">
        <f>Sheet1!AQ16</f>
        <v>12</v>
      </c>
      <c r="C21" s="22" t="str">
        <f>Sheet1!AR16</f>
        <v>Jonathan Chapman</v>
      </c>
      <c r="D21" s="25">
        <f>Sheet1!AP16</f>
        <v>4.6400462962962907E-2</v>
      </c>
      <c r="E21" s="22"/>
    </row>
    <row r="22" spans="1:5" ht="24" x14ac:dyDescent="0.3">
      <c r="A22" s="24">
        <f>Sheet1!AW7</f>
        <v>10</v>
      </c>
      <c r="B22" s="22">
        <f>Sheet1!AQ7</f>
        <v>3</v>
      </c>
      <c r="C22" s="22" t="str">
        <f>Sheet1!AR7</f>
        <v>Will Jennings</v>
      </c>
      <c r="D22" s="25">
        <f>Sheet1!AP7</f>
        <v>4.7326388888888904E-2</v>
      </c>
      <c r="E22" s="22"/>
    </row>
    <row r="23" spans="1:5" ht="24" x14ac:dyDescent="0.3">
      <c r="A23" s="24">
        <f>Sheet1!AW22</f>
        <v>11</v>
      </c>
      <c r="B23" s="22">
        <f>Sheet1!AQ22</f>
        <v>19</v>
      </c>
      <c r="C23" s="22" t="str">
        <f>Sheet1!AR22</f>
        <v>Mat Chubb</v>
      </c>
      <c r="D23" s="25">
        <f>Sheet1!AP22</f>
        <v>5.3240740740740755E-2</v>
      </c>
      <c r="E23" s="22"/>
    </row>
    <row r="24" spans="1:5" ht="24" x14ac:dyDescent="0.3">
      <c r="A24" s="24">
        <f>Sheet1!AW20</f>
        <v>12</v>
      </c>
      <c r="B24" s="22">
        <f>Sheet1!AQ20</f>
        <v>17</v>
      </c>
      <c r="C24" s="22" t="str">
        <f>Sheet1!AR20</f>
        <v>Greg Whitfield</v>
      </c>
      <c r="D24" s="25">
        <f>Sheet1!AP20</f>
        <v>5.7048611111111036E-2</v>
      </c>
      <c r="E24" s="22"/>
    </row>
  </sheetData>
  <sortState ref="A13:D24">
    <sortCondition ref="D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2018-08-25T11:54:19Z</dcterms:created>
  <dcterms:modified xsi:type="dcterms:W3CDTF">2018-09-23T11:34:36Z</dcterms:modified>
</cp:coreProperties>
</file>