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hammond/Documents/Event Spreadsheets/Nutcracker Spreadsheets/"/>
    </mc:Choice>
  </mc:AlternateContent>
  <xr:revisionPtr revIDLastSave="0" documentId="8_{53683840-5F93-1B4E-8F9D-BFB2655CF60D}" xr6:coauthVersionLast="47" xr6:coauthVersionMax="47" xr10:uidLastSave="{00000000-0000-0000-0000-000000000000}"/>
  <bookViews>
    <workbookView xWindow="0" yWindow="500" windowWidth="28040" windowHeight="16020" xr2:uid="{2C25EC6E-01A2-5E48-BDB4-B07E496EADC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9" i="1" l="1"/>
  <c r="AV30" i="1"/>
  <c r="AV31" i="1"/>
  <c r="AV32" i="1"/>
  <c r="AV33" i="1"/>
  <c r="AV34" i="1"/>
  <c r="AV35" i="1"/>
  <c r="AU31" i="1"/>
  <c r="AU32" i="1"/>
  <c r="AU33" i="1"/>
  <c r="AU34" i="1"/>
  <c r="AU35" i="1"/>
  <c r="AT31" i="1"/>
  <c r="AT32" i="1"/>
  <c r="AT33" i="1"/>
  <c r="AT34" i="1"/>
  <c r="AT35" i="1"/>
  <c r="AS31" i="1"/>
  <c r="AS32" i="1"/>
  <c r="AS33" i="1"/>
  <c r="AS34" i="1"/>
  <c r="AS35" i="1"/>
  <c r="AR31" i="1"/>
  <c r="AR32" i="1"/>
  <c r="AR33" i="1"/>
  <c r="AR34" i="1"/>
  <c r="AR35" i="1"/>
  <c r="AU30" i="1"/>
  <c r="AT30" i="1"/>
  <c r="AS30" i="1"/>
  <c r="AR30" i="1"/>
  <c r="AQ28" i="1"/>
  <c r="AQ29" i="1"/>
  <c r="AQ30" i="1"/>
  <c r="AQ31" i="1"/>
  <c r="AQ32" i="1"/>
  <c r="AQ33" i="1"/>
  <c r="AQ34" i="1"/>
  <c r="AQ35" i="1"/>
  <c r="AQ15" i="1"/>
  <c r="AQ16" i="1"/>
  <c r="AQ17" i="1"/>
  <c r="AQ18" i="1"/>
  <c r="AQ19" i="1"/>
  <c r="AM28" i="1"/>
  <c r="AM29" i="1"/>
  <c r="AM30" i="1"/>
  <c r="AM31" i="1"/>
  <c r="AM32" i="1"/>
  <c r="AM33" i="1"/>
  <c r="AM34" i="1"/>
  <c r="AM35" i="1"/>
  <c r="AM15" i="1"/>
  <c r="AM16" i="1"/>
  <c r="AM17" i="1"/>
  <c r="AM18" i="1"/>
  <c r="AM19" i="1"/>
  <c r="AI28" i="1"/>
  <c r="AI29" i="1"/>
  <c r="AI30" i="1"/>
  <c r="AI31" i="1"/>
  <c r="AI32" i="1"/>
  <c r="AI33" i="1"/>
  <c r="AI34" i="1"/>
  <c r="AI35" i="1"/>
  <c r="AI15" i="1"/>
  <c r="AI16" i="1"/>
  <c r="AI17" i="1"/>
  <c r="AI18" i="1"/>
  <c r="AI19" i="1"/>
  <c r="AE28" i="1"/>
  <c r="AE29" i="1"/>
  <c r="AE30" i="1"/>
  <c r="AE31" i="1"/>
  <c r="AE32" i="1"/>
  <c r="AE33" i="1"/>
  <c r="AE34" i="1"/>
  <c r="AE35" i="1"/>
  <c r="AE15" i="1"/>
  <c r="AE16" i="1"/>
  <c r="AE17" i="1"/>
  <c r="AE18" i="1"/>
  <c r="AE19" i="1"/>
  <c r="AA28" i="1"/>
  <c r="AA29" i="1"/>
  <c r="AA30" i="1"/>
  <c r="AA31" i="1"/>
  <c r="AA32" i="1"/>
  <c r="AA33" i="1"/>
  <c r="AA34" i="1"/>
  <c r="AA35" i="1"/>
  <c r="AA15" i="1"/>
  <c r="AA16" i="1"/>
  <c r="AA17" i="1"/>
  <c r="AA18" i="1"/>
  <c r="AA19" i="1"/>
  <c r="W28" i="1"/>
  <c r="W29" i="1"/>
  <c r="W30" i="1"/>
  <c r="W31" i="1"/>
  <c r="W32" i="1"/>
  <c r="W33" i="1"/>
  <c r="W34" i="1"/>
  <c r="W35" i="1"/>
  <c r="W15" i="1"/>
  <c r="W16" i="1"/>
  <c r="W17" i="1"/>
  <c r="W18" i="1"/>
  <c r="W19" i="1"/>
  <c r="S28" i="1"/>
  <c r="S29" i="1"/>
  <c r="S30" i="1"/>
  <c r="S31" i="1"/>
  <c r="S32" i="1"/>
  <c r="S33" i="1"/>
  <c r="S34" i="1"/>
  <c r="S35" i="1"/>
  <c r="S15" i="1"/>
  <c r="S16" i="1"/>
  <c r="S17" i="1"/>
  <c r="S18" i="1"/>
  <c r="S19" i="1"/>
  <c r="O28" i="1"/>
  <c r="O29" i="1"/>
  <c r="O30" i="1"/>
  <c r="O31" i="1"/>
  <c r="O32" i="1"/>
  <c r="O33" i="1"/>
  <c r="O34" i="1"/>
  <c r="O35" i="1"/>
  <c r="K28" i="1"/>
  <c r="K29" i="1"/>
  <c r="K30" i="1"/>
  <c r="K31" i="1"/>
  <c r="K32" i="1"/>
  <c r="K33" i="1"/>
  <c r="K34" i="1"/>
  <c r="K35" i="1"/>
  <c r="AU29" i="1"/>
  <c r="AT29" i="1"/>
  <c r="AS29" i="1"/>
  <c r="AR29" i="1"/>
  <c r="AV28" i="1"/>
  <c r="AU28" i="1"/>
  <c r="AT28" i="1"/>
  <c r="AS28" i="1"/>
  <c r="AR28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O15" i="1"/>
  <c r="O16" i="1"/>
  <c r="O17" i="1"/>
  <c r="O18" i="1"/>
  <c r="O19" i="1"/>
  <c r="AT19" i="1"/>
  <c r="AS19" i="1"/>
  <c r="AR19" i="1"/>
  <c r="AT18" i="1"/>
  <c r="AS18" i="1"/>
  <c r="AR18" i="1"/>
  <c r="AT17" i="1"/>
  <c r="AS17" i="1"/>
  <c r="AR17" i="1"/>
  <c r="AT16" i="1"/>
  <c r="AS16" i="1"/>
  <c r="AR16" i="1"/>
  <c r="AT15" i="1"/>
  <c r="AS15" i="1"/>
  <c r="AR15" i="1"/>
  <c r="AV6" i="1"/>
  <c r="AV7" i="1"/>
  <c r="AV8" i="1"/>
  <c r="AV9" i="1"/>
  <c r="AV10" i="1"/>
  <c r="AV11" i="1"/>
  <c r="AV12" i="1"/>
  <c r="AV13" i="1"/>
  <c r="AV14" i="1"/>
  <c r="AV20" i="1"/>
  <c r="AV21" i="1"/>
  <c r="AV22" i="1"/>
  <c r="AV23" i="1"/>
  <c r="AV24" i="1"/>
  <c r="AV25" i="1"/>
  <c r="AV26" i="1"/>
  <c r="AV27" i="1"/>
  <c r="AU6" i="1"/>
  <c r="AU7" i="1"/>
  <c r="AU8" i="1"/>
  <c r="AU9" i="1"/>
  <c r="AU10" i="1"/>
  <c r="AU11" i="1"/>
  <c r="AU12" i="1"/>
  <c r="AU13" i="1"/>
  <c r="AU14" i="1"/>
  <c r="AU20" i="1"/>
  <c r="AU21" i="1"/>
  <c r="AU22" i="1"/>
  <c r="AU23" i="1"/>
  <c r="AU24" i="1"/>
  <c r="AU25" i="1"/>
  <c r="AU26" i="1"/>
  <c r="AU27" i="1"/>
  <c r="AT6" i="1"/>
  <c r="AT7" i="1"/>
  <c r="AT8" i="1"/>
  <c r="AT9" i="1"/>
  <c r="AT10" i="1"/>
  <c r="AT11" i="1"/>
  <c r="AT12" i="1"/>
  <c r="AT13" i="1"/>
  <c r="AT14" i="1"/>
  <c r="AT20" i="1"/>
  <c r="AT21" i="1"/>
  <c r="AT22" i="1"/>
  <c r="AT23" i="1"/>
  <c r="AT24" i="1"/>
  <c r="AT25" i="1"/>
  <c r="AT26" i="1"/>
  <c r="AT27" i="1"/>
  <c r="AS6" i="1"/>
  <c r="AS7" i="1"/>
  <c r="AS8" i="1"/>
  <c r="AS9" i="1"/>
  <c r="AS10" i="1"/>
  <c r="AS11" i="1"/>
  <c r="AS12" i="1"/>
  <c r="AS13" i="1"/>
  <c r="AS14" i="1"/>
  <c r="AS20" i="1"/>
  <c r="AS21" i="1"/>
  <c r="AS22" i="1"/>
  <c r="AS23" i="1"/>
  <c r="AS24" i="1"/>
  <c r="AS25" i="1"/>
  <c r="AS26" i="1"/>
  <c r="AS27" i="1"/>
  <c r="AR6" i="1"/>
  <c r="AR7" i="1"/>
  <c r="AR8" i="1"/>
  <c r="AR9" i="1"/>
  <c r="AR10" i="1"/>
  <c r="AR11" i="1"/>
  <c r="AR12" i="1"/>
  <c r="AR13" i="1"/>
  <c r="AR14" i="1"/>
  <c r="AR20" i="1"/>
  <c r="AR21" i="1"/>
  <c r="AR22" i="1"/>
  <c r="AR23" i="1"/>
  <c r="AR24" i="1"/>
  <c r="AR25" i="1"/>
  <c r="AR26" i="1"/>
  <c r="AR27" i="1"/>
  <c r="AQ26" i="1"/>
  <c r="AQ27" i="1"/>
  <c r="AQ6" i="1"/>
  <c r="AQ7" i="1"/>
  <c r="AQ8" i="1"/>
  <c r="AQ9" i="1"/>
  <c r="AQ10" i="1"/>
  <c r="AQ11" i="1"/>
  <c r="AQ12" i="1"/>
  <c r="AQ13" i="1"/>
  <c r="AQ14" i="1"/>
  <c r="AQ20" i="1"/>
  <c r="AQ21" i="1"/>
  <c r="AQ22" i="1"/>
  <c r="AQ23" i="1"/>
  <c r="AQ24" i="1"/>
  <c r="AQ25" i="1"/>
  <c r="AP18" i="1" l="1"/>
  <c r="AP33" i="1"/>
  <c r="AP29" i="1"/>
  <c r="AP35" i="1"/>
  <c r="AP16" i="1"/>
  <c r="AP31" i="1"/>
  <c r="AP19" i="1"/>
  <c r="AP15" i="1"/>
  <c r="AP32" i="1"/>
  <c r="AP28" i="1"/>
  <c r="AP17" i="1"/>
  <c r="AP34" i="1"/>
  <c r="AP30" i="1"/>
  <c r="AM6" i="1"/>
  <c r="AM7" i="1"/>
  <c r="AM8" i="1"/>
  <c r="AM9" i="1"/>
  <c r="AM10" i="1"/>
  <c r="AM11" i="1"/>
  <c r="AM12" i="1"/>
  <c r="AM13" i="1"/>
  <c r="AM14" i="1"/>
  <c r="AM20" i="1"/>
  <c r="AM21" i="1"/>
  <c r="AM22" i="1"/>
  <c r="AM23" i="1"/>
  <c r="AM24" i="1"/>
  <c r="AM25" i="1"/>
  <c r="AM26" i="1"/>
  <c r="AM27" i="1"/>
  <c r="AI6" i="1"/>
  <c r="AI7" i="1"/>
  <c r="AI8" i="1"/>
  <c r="AI9" i="1"/>
  <c r="AI10" i="1"/>
  <c r="AI11" i="1"/>
  <c r="AI12" i="1"/>
  <c r="AI13" i="1"/>
  <c r="AI14" i="1"/>
  <c r="AI20" i="1"/>
  <c r="AI21" i="1"/>
  <c r="AI22" i="1"/>
  <c r="AI23" i="1"/>
  <c r="AI24" i="1"/>
  <c r="AI25" i="1"/>
  <c r="AI26" i="1"/>
  <c r="AI27" i="1"/>
  <c r="AE6" i="1"/>
  <c r="AE7" i="1"/>
  <c r="AE8" i="1"/>
  <c r="AE9" i="1"/>
  <c r="AE10" i="1"/>
  <c r="AE11" i="1"/>
  <c r="AE12" i="1"/>
  <c r="AE13" i="1"/>
  <c r="AE14" i="1"/>
  <c r="AE20" i="1"/>
  <c r="AE21" i="1"/>
  <c r="AE22" i="1"/>
  <c r="AE23" i="1"/>
  <c r="AE24" i="1"/>
  <c r="AE25" i="1"/>
  <c r="AE26" i="1"/>
  <c r="AE27" i="1"/>
  <c r="AA6" i="1"/>
  <c r="AA7" i="1"/>
  <c r="AA8" i="1"/>
  <c r="AA9" i="1"/>
  <c r="AA10" i="1"/>
  <c r="AA11" i="1"/>
  <c r="AA12" i="1"/>
  <c r="AA13" i="1"/>
  <c r="AA14" i="1"/>
  <c r="AA20" i="1"/>
  <c r="AA21" i="1"/>
  <c r="AA22" i="1"/>
  <c r="AA23" i="1"/>
  <c r="AA24" i="1"/>
  <c r="AA25" i="1"/>
  <c r="AA26" i="1"/>
  <c r="AA27" i="1"/>
  <c r="W6" i="1"/>
  <c r="W7" i="1"/>
  <c r="W8" i="1"/>
  <c r="W9" i="1"/>
  <c r="W10" i="1"/>
  <c r="W11" i="1"/>
  <c r="W12" i="1"/>
  <c r="W13" i="1"/>
  <c r="W14" i="1"/>
  <c r="W20" i="1"/>
  <c r="W21" i="1"/>
  <c r="W22" i="1"/>
  <c r="W23" i="1"/>
  <c r="W24" i="1"/>
  <c r="W25" i="1"/>
  <c r="W26" i="1"/>
  <c r="W27" i="1"/>
  <c r="S6" i="1"/>
  <c r="S7" i="1"/>
  <c r="S8" i="1"/>
  <c r="S9" i="1"/>
  <c r="S10" i="1"/>
  <c r="S11" i="1"/>
  <c r="S12" i="1"/>
  <c r="S13" i="1"/>
  <c r="S14" i="1"/>
  <c r="S20" i="1"/>
  <c r="S21" i="1"/>
  <c r="S22" i="1"/>
  <c r="S23" i="1"/>
  <c r="S24" i="1"/>
  <c r="S25" i="1"/>
  <c r="S26" i="1"/>
  <c r="S27" i="1"/>
  <c r="O6" i="1"/>
  <c r="O7" i="1"/>
  <c r="O8" i="1"/>
  <c r="O9" i="1"/>
  <c r="O10" i="1"/>
  <c r="O11" i="1"/>
  <c r="O12" i="1"/>
  <c r="O13" i="1"/>
  <c r="O14" i="1"/>
  <c r="O20" i="1"/>
  <c r="O21" i="1"/>
  <c r="O22" i="1"/>
  <c r="O23" i="1"/>
  <c r="O24" i="1"/>
  <c r="O25" i="1"/>
  <c r="O26" i="1"/>
  <c r="O27" i="1"/>
  <c r="K5" i="1"/>
  <c r="L35" i="1" s="1"/>
  <c r="D10" i="2"/>
  <c r="D9" i="2"/>
  <c r="D8" i="2"/>
  <c r="D7" i="2"/>
  <c r="D6" i="2"/>
  <c r="D5" i="2"/>
  <c r="D4" i="2"/>
  <c r="D3" i="2"/>
  <c r="C4" i="2"/>
  <c r="C5" i="2"/>
  <c r="C6" i="2"/>
  <c r="C7" i="2"/>
  <c r="C8" i="2"/>
  <c r="C9" i="2"/>
  <c r="C10" i="2"/>
  <c r="B5" i="2"/>
  <c r="B6" i="2"/>
  <c r="B7" i="2"/>
  <c r="C3" i="2"/>
  <c r="A10" i="2"/>
  <c r="A9" i="2"/>
  <c r="A8" i="2"/>
  <c r="A7" i="2"/>
  <c r="A6" i="2"/>
  <c r="A5" i="2"/>
  <c r="A4" i="2"/>
  <c r="A3" i="2"/>
  <c r="B10" i="2"/>
  <c r="B9" i="2"/>
  <c r="B8" i="2"/>
  <c r="B4" i="2"/>
  <c r="B3" i="2"/>
  <c r="L29" i="1" l="1"/>
  <c r="L33" i="1"/>
  <c r="L28" i="1"/>
  <c r="L30" i="1"/>
  <c r="L34" i="1"/>
  <c r="L26" i="1"/>
  <c r="L32" i="1"/>
  <c r="L31" i="1"/>
  <c r="L25" i="1"/>
  <c r="L8" i="1"/>
  <c r="L12" i="1"/>
  <c r="L20" i="1"/>
  <c r="L7" i="1"/>
  <c r="L21" i="1"/>
  <c r="L6" i="1"/>
  <c r="L16" i="1"/>
  <c r="L18" i="1"/>
  <c r="L15" i="1"/>
  <c r="L17" i="1"/>
  <c r="L19" i="1"/>
  <c r="L5" i="1"/>
  <c r="L24" i="1"/>
  <c r="L10" i="1"/>
  <c r="L11" i="1"/>
  <c r="L14" i="1"/>
  <c r="L23" i="1"/>
  <c r="L9" i="1"/>
  <c r="L13" i="1"/>
  <c r="AP27" i="1"/>
  <c r="L27" i="1"/>
  <c r="L22" i="1"/>
  <c r="AP24" i="1"/>
  <c r="AP20" i="1"/>
  <c r="AP11" i="1"/>
  <c r="AP7" i="1"/>
  <c r="AP26" i="1"/>
  <c r="AP23" i="1"/>
  <c r="AP14" i="1"/>
  <c r="AP10" i="1"/>
  <c r="AP6" i="1"/>
  <c r="AP22" i="1"/>
  <c r="AP13" i="1"/>
  <c r="AP9" i="1"/>
  <c r="AP25" i="1"/>
  <c r="AP21" i="1"/>
  <c r="AP12" i="1"/>
  <c r="AP8" i="1"/>
  <c r="AV5" i="1"/>
  <c r="AU5" i="1"/>
  <c r="AT5" i="1"/>
  <c r="AS5" i="1"/>
  <c r="AR5" i="1"/>
  <c r="AQ5" i="1"/>
  <c r="AM5" i="1" l="1"/>
  <c r="AI5" i="1"/>
  <c r="AE5" i="1"/>
  <c r="AA5" i="1"/>
  <c r="W5" i="1"/>
  <c r="S5" i="1"/>
  <c r="O5" i="1"/>
  <c r="AB5" i="1" l="1"/>
  <c r="AB35" i="1"/>
  <c r="AB31" i="1"/>
  <c r="AB30" i="1"/>
  <c r="AB18" i="1"/>
  <c r="AB32" i="1"/>
  <c r="AB19" i="1"/>
  <c r="AB28" i="1"/>
  <c r="AB15" i="1"/>
  <c r="AB33" i="1"/>
  <c r="AB17" i="1"/>
  <c r="AB16" i="1"/>
  <c r="AB34" i="1"/>
  <c r="AB29" i="1"/>
  <c r="AB26" i="1"/>
  <c r="AB12" i="1"/>
  <c r="AB24" i="1"/>
  <c r="AB14" i="1"/>
  <c r="AB22" i="1"/>
  <c r="AB21" i="1"/>
  <c r="AB20" i="1"/>
  <c r="AB10" i="1"/>
  <c r="AB13" i="1"/>
  <c r="AB11" i="1"/>
  <c r="AB8" i="1"/>
  <c r="AB27" i="1"/>
  <c r="AB6" i="1"/>
  <c r="AB9" i="1"/>
  <c r="AB25" i="1"/>
  <c r="AB7" i="1"/>
  <c r="AB23" i="1"/>
  <c r="P17" i="1"/>
  <c r="P33" i="1"/>
  <c r="P24" i="1"/>
  <c r="P10" i="1"/>
  <c r="P26" i="1"/>
  <c r="P12" i="1"/>
  <c r="P19" i="1"/>
  <c r="P35" i="1"/>
  <c r="P21" i="1"/>
  <c r="P28" i="1"/>
  <c r="P14" i="1"/>
  <c r="P30" i="1"/>
  <c r="P7" i="1"/>
  <c r="P23" i="1"/>
  <c r="P9" i="1"/>
  <c r="P25" i="1"/>
  <c r="P8" i="1"/>
  <c r="P18" i="1"/>
  <c r="P34" i="1"/>
  <c r="P11" i="1"/>
  <c r="P27" i="1"/>
  <c r="P16" i="1"/>
  <c r="P13" i="1"/>
  <c r="P29" i="1"/>
  <c r="P20" i="1"/>
  <c r="P6" i="1"/>
  <c r="P22" i="1"/>
  <c r="P15" i="1"/>
  <c r="P31" i="1"/>
  <c r="P32" i="1"/>
  <c r="T5" i="1"/>
  <c r="T35" i="1"/>
  <c r="T31" i="1"/>
  <c r="T15" i="1"/>
  <c r="T29" i="1"/>
  <c r="T32" i="1"/>
  <c r="T18" i="1"/>
  <c r="T33" i="1"/>
  <c r="T28" i="1"/>
  <c r="T34" i="1"/>
  <c r="T17" i="1"/>
  <c r="T19" i="1"/>
  <c r="T30" i="1"/>
  <c r="T16" i="1"/>
  <c r="T26" i="1"/>
  <c r="T20" i="1"/>
  <c r="T22" i="1"/>
  <c r="T10" i="1"/>
  <c r="T9" i="1"/>
  <c r="T21" i="1"/>
  <c r="T11" i="1"/>
  <c r="T27" i="1"/>
  <c r="T6" i="1"/>
  <c r="T12" i="1"/>
  <c r="T7" i="1"/>
  <c r="T25" i="1"/>
  <c r="T23" i="1"/>
  <c r="T13" i="1"/>
  <c r="T24" i="1"/>
  <c r="T8" i="1"/>
  <c r="T14" i="1"/>
  <c r="AJ5" i="1"/>
  <c r="AJ35" i="1"/>
  <c r="AJ31" i="1"/>
  <c r="AJ29" i="1"/>
  <c r="AJ32" i="1"/>
  <c r="AJ18" i="1"/>
  <c r="AJ16" i="1"/>
  <c r="AJ30" i="1"/>
  <c r="AJ28" i="1"/>
  <c r="AJ33" i="1"/>
  <c r="AJ19" i="1"/>
  <c r="AJ17" i="1"/>
  <c r="AJ15" i="1"/>
  <c r="AJ34" i="1"/>
  <c r="AJ9" i="1"/>
  <c r="AJ8" i="1"/>
  <c r="AJ7" i="1"/>
  <c r="AJ23" i="1"/>
  <c r="AJ26" i="1"/>
  <c r="AJ25" i="1"/>
  <c r="AJ24" i="1"/>
  <c r="AJ14" i="1"/>
  <c r="AJ22" i="1"/>
  <c r="AJ21" i="1"/>
  <c r="AJ20" i="1"/>
  <c r="AJ10" i="1"/>
  <c r="AJ13" i="1"/>
  <c r="AJ12" i="1"/>
  <c r="AJ11" i="1"/>
  <c r="AJ27" i="1"/>
  <c r="AJ6" i="1"/>
  <c r="X29" i="1"/>
  <c r="X5" i="1"/>
  <c r="X33" i="1"/>
  <c r="X31" i="1"/>
  <c r="X19" i="1"/>
  <c r="X32" i="1"/>
  <c r="X17" i="1"/>
  <c r="X15" i="1"/>
  <c r="X18" i="1"/>
  <c r="X16" i="1"/>
  <c r="X28" i="1"/>
  <c r="X34" i="1"/>
  <c r="X35" i="1"/>
  <c r="X30" i="1"/>
  <c r="X10" i="1"/>
  <c r="X20" i="1"/>
  <c r="X22" i="1"/>
  <c r="X14" i="1"/>
  <c r="X12" i="1"/>
  <c r="X13" i="1"/>
  <c r="X24" i="1"/>
  <c r="X6" i="1"/>
  <c r="X8" i="1"/>
  <c r="X11" i="1"/>
  <c r="X23" i="1"/>
  <c r="X9" i="1"/>
  <c r="X25" i="1"/>
  <c r="X7" i="1"/>
  <c r="X27" i="1"/>
  <c r="X26" i="1"/>
  <c r="X21" i="1"/>
  <c r="AN29" i="1"/>
  <c r="AN5" i="1"/>
  <c r="AN33" i="1"/>
  <c r="AN32" i="1"/>
  <c r="AN31" i="1"/>
  <c r="AN30" i="1"/>
  <c r="AN28" i="1"/>
  <c r="AN19" i="1"/>
  <c r="AN18" i="1"/>
  <c r="AN17" i="1"/>
  <c r="AN16" i="1"/>
  <c r="AN15" i="1"/>
  <c r="AN35" i="1"/>
  <c r="AN34" i="1"/>
  <c r="AN11" i="1"/>
  <c r="AN10" i="1"/>
  <c r="AN9" i="1"/>
  <c r="AN25" i="1"/>
  <c r="AN7" i="1"/>
  <c r="AN27" i="1"/>
  <c r="AN6" i="1"/>
  <c r="AN26" i="1"/>
  <c r="AN21" i="1"/>
  <c r="AN24" i="1"/>
  <c r="AN23" i="1"/>
  <c r="AN22" i="1"/>
  <c r="AN12" i="1"/>
  <c r="AN20" i="1"/>
  <c r="AN14" i="1"/>
  <c r="AN13" i="1"/>
  <c r="AN8" i="1"/>
  <c r="AF29" i="1"/>
  <c r="AF5" i="1"/>
  <c r="AF33" i="1"/>
  <c r="AF34" i="1"/>
  <c r="AF17" i="1"/>
  <c r="AF31" i="1"/>
  <c r="AF18" i="1"/>
  <c r="AF15" i="1"/>
  <c r="AF32" i="1"/>
  <c r="AF16" i="1"/>
  <c r="AF30" i="1"/>
  <c r="AF19" i="1"/>
  <c r="AF28" i="1"/>
  <c r="AF35" i="1"/>
  <c r="AF7" i="1"/>
  <c r="AF6" i="1"/>
  <c r="AF26" i="1"/>
  <c r="AF21" i="1"/>
  <c r="AF24" i="1"/>
  <c r="AF10" i="1"/>
  <c r="AF22" i="1"/>
  <c r="AF12" i="1"/>
  <c r="AF20" i="1"/>
  <c r="AF27" i="1"/>
  <c r="AF13" i="1"/>
  <c r="AF8" i="1"/>
  <c r="AF11" i="1"/>
  <c r="AF23" i="1"/>
  <c r="AF9" i="1"/>
  <c r="AF14" i="1"/>
  <c r="AF25" i="1"/>
  <c r="P5" i="1"/>
  <c r="AP5" i="1"/>
  <c r="AW12" i="1" l="1"/>
  <c r="AW6" i="1"/>
  <c r="AW8" i="1"/>
  <c r="AW29" i="1"/>
  <c r="AW19" i="1"/>
  <c r="AW31" i="1"/>
  <c r="AW25" i="1"/>
  <c r="AW27" i="1"/>
  <c r="AW24" i="1"/>
  <c r="AW10" i="1"/>
  <c r="AW5" i="1"/>
  <c r="AW35" i="1"/>
  <c r="AW22" i="1"/>
  <c r="AW34" i="1"/>
  <c r="AW7" i="1"/>
  <c r="AW33" i="1"/>
  <c r="AW30" i="1"/>
  <c r="AW32" i="1"/>
  <c r="AW13" i="1"/>
  <c r="AW14" i="1"/>
  <c r="AW11" i="1"/>
  <c r="AW17" i="1"/>
  <c r="AW16" i="1"/>
  <c r="AW18" i="1"/>
  <c r="AW20" i="1"/>
  <c r="AW26" i="1"/>
  <c r="AW21" i="1"/>
  <c r="AW28" i="1"/>
  <c r="AW9" i="1"/>
  <c r="AW15" i="1"/>
  <c r="AW23" i="1"/>
</calcChain>
</file>

<file path=xl/sharedStrings.xml><?xml version="1.0" encoding="utf-8"?>
<sst xmlns="http://schemas.openxmlformats.org/spreadsheetml/2006/main" count="272" uniqueCount="101">
  <si>
    <t>Name</t>
  </si>
  <si>
    <t>Sex</t>
  </si>
  <si>
    <t>Number</t>
  </si>
  <si>
    <t>Widemouth</t>
  </si>
  <si>
    <t>Widmouth end</t>
  </si>
  <si>
    <t>Widemouth start</t>
  </si>
  <si>
    <t>Wanson start</t>
  </si>
  <si>
    <t>Wanson end</t>
  </si>
  <si>
    <t>Wanson</t>
  </si>
  <si>
    <t>Upton start</t>
  </si>
  <si>
    <t>Upton end</t>
  </si>
  <si>
    <t>Upton</t>
  </si>
  <si>
    <t>Highcliff end</t>
  </si>
  <si>
    <t>Highcliff</t>
  </si>
  <si>
    <t>Boscastle start</t>
  </si>
  <si>
    <t>Boscastle end</t>
  </si>
  <si>
    <t>Boscastle</t>
  </si>
  <si>
    <t>Crackington start</t>
  </si>
  <si>
    <t>Crackington end</t>
  </si>
  <si>
    <t>Crackington</t>
  </si>
  <si>
    <t>Millook North start</t>
  </si>
  <si>
    <t>Millook North end</t>
  </si>
  <si>
    <t>Millook North</t>
  </si>
  <si>
    <t>Millook South start</t>
  </si>
  <si>
    <t>Millook South end</t>
  </si>
  <si>
    <t>Millook South</t>
  </si>
  <si>
    <t>Hillcliff start</t>
  </si>
  <si>
    <t>Total</t>
  </si>
  <si>
    <t>f</t>
  </si>
  <si>
    <t>m</t>
  </si>
  <si>
    <t>Age</t>
  </si>
  <si>
    <t>Will Jennings</t>
  </si>
  <si>
    <t>Samuel Jennings</t>
  </si>
  <si>
    <t>Jonathan Chapman</t>
  </si>
  <si>
    <t>Town</t>
  </si>
  <si>
    <t>Bude</t>
  </si>
  <si>
    <t>Position</t>
  </si>
  <si>
    <t>2nd</t>
  </si>
  <si>
    <t xml:space="preserve">1st </t>
  </si>
  <si>
    <t>Eldon Jackson</t>
  </si>
  <si>
    <t>Club</t>
  </si>
  <si>
    <t>HP</t>
  </si>
  <si>
    <t>Gail Wong</t>
  </si>
  <si>
    <t>Vicky Percival</t>
  </si>
  <si>
    <t>Milton Damerel</t>
  </si>
  <si>
    <t>David Browning</t>
  </si>
  <si>
    <t>Cheltenham</t>
  </si>
  <si>
    <t>Nick Percival</t>
  </si>
  <si>
    <t>Sayer Clark</t>
  </si>
  <si>
    <t>Sea Pool</t>
  </si>
  <si>
    <t>Martin Drummond</t>
  </si>
  <si>
    <t>Stuart Mitchell</t>
  </si>
  <si>
    <t>Stratton</t>
  </si>
  <si>
    <t>Stu Knowler</t>
  </si>
  <si>
    <t>Marhamchurch</t>
  </si>
  <si>
    <t>Bushey</t>
  </si>
  <si>
    <t>Matt Steven</t>
  </si>
  <si>
    <t>Oxford</t>
  </si>
  <si>
    <t>Rob Orchard</t>
  </si>
  <si>
    <t>Whitstone</t>
  </si>
  <si>
    <t>Kevin Heywood</t>
  </si>
  <si>
    <t>Morwenstow</t>
  </si>
  <si>
    <t>Alan Smith</t>
  </si>
  <si>
    <t>Team Sea Badger</t>
  </si>
  <si>
    <t>Bike Wanchors</t>
  </si>
  <si>
    <t>Simon Hammond</t>
  </si>
  <si>
    <t>Lee Sampson</t>
  </si>
  <si>
    <t>Doug Fenney</t>
  </si>
  <si>
    <t>Holsworthy</t>
  </si>
  <si>
    <t>Joe Fenny</t>
  </si>
  <si>
    <t>James Chapman</t>
  </si>
  <si>
    <t>Brian Craigie</t>
  </si>
  <si>
    <t>Bridgerule</t>
  </si>
  <si>
    <t>Gary Cox</t>
  </si>
  <si>
    <t>Rob Summerfield</t>
  </si>
  <si>
    <t>Daniel Seaford</t>
  </si>
  <si>
    <t>Reading</t>
  </si>
  <si>
    <t>Reading Cycle Club</t>
  </si>
  <si>
    <t>Danny Hubbard</t>
  </si>
  <si>
    <t>Torrington</t>
  </si>
  <si>
    <t>James Buchanan</t>
  </si>
  <si>
    <t>St Breward</t>
  </si>
  <si>
    <t>Matt Rogers</t>
  </si>
  <si>
    <t>Richard Swan-Piper</t>
  </si>
  <si>
    <t>Under 20</t>
  </si>
  <si>
    <t>Female</t>
  </si>
  <si>
    <t>20s</t>
  </si>
  <si>
    <t>30s</t>
  </si>
  <si>
    <t>40s</t>
  </si>
  <si>
    <t>50s</t>
  </si>
  <si>
    <t>60s</t>
  </si>
  <si>
    <t>ALL</t>
  </si>
  <si>
    <t>yes</t>
  </si>
  <si>
    <t>Lee Gregory</t>
  </si>
  <si>
    <t>Charlie McFall</t>
  </si>
  <si>
    <t>x</t>
  </si>
  <si>
    <t>-</t>
  </si>
  <si>
    <t>Male &amp; Female</t>
  </si>
  <si>
    <t>RIDE IT</t>
  </si>
  <si>
    <t>Sam Jennings</t>
  </si>
  <si>
    <t>Hill Prize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</si>
</sst>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20" fontId="1" fillId="0" borderId="0" xfId="0" applyNumberFormat="1" applyFont="1"/>
    <xf numFmtId="21" fontId="1" fillId="0" borderId="0" xfId="0" applyNumberFormat="1" applyFont="1"/>
    <xf numFmtId="21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21" fontId="2" fillId="0" borderId="4" xfId="0" applyNumberFormat="1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21" fontId="3" fillId="0" borderId="0" xfId="0" applyNumberFormat="1" applyFont="1"/>
    <xf numFmtId="0" fontId="1" fillId="2" borderId="0" xfId="0" applyFont="1" applyFill="1"/>
    <xf numFmtId="0" fontId="2" fillId="0" borderId="0" xfId="0" applyFont="1" applyAlignment="1">
      <alignment horizontal="center"/>
    </xf>
    <xf numFmtId="164" fontId="1" fillId="0" borderId="0" xfId="0" applyNumberFormat="1" applyFont="1"/>
    <xf numFmtId="21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DA5B-681C-2B44-A92D-17447B6AB192}">
  <dimension ref="A1:AW48"/>
  <sheetViews>
    <sheetView tabSelected="1" topLeftCell="A2" zoomScale="82" zoomScaleNormal="100" workbookViewId="0">
      <pane xSplit="8" topLeftCell="AK1" activePane="topRight" state="frozen"/>
      <selection pane="topRight" activeCell="A27" sqref="A27:XFD28"/>
    </sheetView>
  </sheetViews>
  <sheetFormatPr baseColWidth="10" defaultColWidth="14.33203125" defaultRowHeight="21" x14ac:dyDescent="0.25"/>
  <cols>
    <col min="1" max="1" width="0" style="1" hidden="1" customWidth="1"/>
    <col min="2" max="2" width="10.6640625" style="19" customWidth="1"/>
    <col min="3" max="3" width="22.6640625" style="1" bestFit="1" customWidth="1"/>
    <col min="4" max="4" width="5.83203125" style="1" customWidth="1"/>
    <col min="5" max="5" width="6.83203125" style="6" customWidth="1"/>
    <col min="6" max="6" width="18.1640625" style="1" customWidth="1"/>
    <col min="7" max="7" width="14.33203125" style="1" customWidth="1"/>
    <col min="8" max="8" width="6" style="1" customWidth="1"/>
    <col min="9" max="10" width="14.33203125" style="1"/>
    <col min="11" max="12" width="14.33203125" style="2"/>
    <col min="13" max="13" width="21.83203125" style="1" customWidth="1"/>
    <col min="14" max="14" width="22.5" style="1" customWidth="1"/>
    <col min="15" max="16" width="16" style="2" customWidth="1"/>
    <col min="17" max="17" width="15.6640625" style="1" customWidth="1"/>
    <col min="18" max="18" width="15.33203125" style="1" customWidth="1"/>
    <col min="19" max="20" width="14.33203125" style="2"/>
    <col min="21" max="21" width="22.83203125" style="1" customWidth="1"/>
    <col min="22" max="22" width="23.1640625" style="1" customWidth="1"/>
    <col min="23" max="24" width="17.83203125" style="2" customWidth="1"/>
    <col min="25" max="25" width="16.33203125" style="1" customWidth="1"/>
    <col min="26" max="26" width="16.6640625" style="1" customWidth="1"/>
    <col min="27" max="27" width="14.33203125" style="2"/>
    <col min="28" max="28" width="17.1640625" style="2" bestFit="1" customWidth="1"/>
    <col min="29" max="29" width="19.5" style="1" customWidth="1"/>
    <col min="30" max="30" width="20" style="1" customWidth="1"/>
    <col min="31" max="32" width="14.33203125" style="2"/>
    <col min="33" max="33" width="24.5" style="1" customWidth="1"/>
    <col min="34" max="34" width="24.33203125" style="1" customWidth="1"/>
    <col min="35" max="35" width="16.6640625" style="2" customWidth="1"/>
    <col min="36" max="36" width="19.5" style="2" bestFit="1" customWidth="1"/>
    <col min="37" max="37" width="23.5" style="1" customWidth="1"/>
    <col min="38" max="38" width="22.5" style="1" customWidth="1"/>
    <col min="39" max="40" width="18.5" style="2" customWidth="1"/>
    <col min="41" max="41" width="14.33203125" style="1"/>
    <col min="42" max="42" width="19.83203125" style="1" customWidth="1"/>
    <col min="43" max="43" width="12.83203125" style="1" customWidth="1"/>
    <col min="44" max="44" width="22.6640625" style="1" customWidth="1"/>
    <col min="45" max="45" width="5.33203125" style="1" customWidth="1"/>
    <col min="46" max="46" width="7.1640625" style="1" customWidth="1"/>
    <col min="47" max="47" width="18.6640625" style="1" bestFit="1" customWidth="1"/>
    <col min="48" max="48" width="20.5" style="1" bestFit="1" customWidth="1"/>
    <col min="49" max="16384" width="14.33203125" style="1"/>
  </cols>
  <sheetData>
    <row r="1" spans="1:49" ht="22" hidden="1" thickBot="1" x14ac:dyDescent="0.3"/>
    <row r="2" spans="1:49" x14ac:dyDescent="0.25">
      <c r="B2" s="19" t="s">
        <v>2</v>
      </c>
      <c r="C2" s="1" t="s">
        <v>0</v>
      </c>
      <c r="D2" s="1" t="s">
        <v>1</v>
      </c>
      <c r="E2" s="6" t="s">
        <v>30</v>
      </c>
      <c r="F2" s="1" t="s">
        <v>34</v>
      </c>
      <c r="G2" s="1" t="s">
        <v>40</v>
      </c>
      <c r="I2" s="18" t="s">
        <v>9</v>
      </c>
      <c r="J2" s="18" t="s">
        <v>10</v>
      </c>
      <c r="K2" s="2" t="s">
        <v>11</v>
      </c>
      <c r="L2" s="2" t="s">
        <v>36</v>
      </c>
      <c r="M2" s="18" t="s">
        <v>5</v>
      </c>
      <c r="N2" s="18" t="s">
        <v>4</v>
      </c>
      <c r="O2" s="2" t="s">
        <v>3</v>
      </c>
      <c r="P2" s="2" t="s">
        <v>36</v>
      </c>
      <c r="Q2" s="18" t="s">
        <v>6</v>
      </c>
      <c r="R2" s="18" t="s">
        <v>7</v>
      </c>
      <c r="S2" s="2" t="s">
        <v>8</v>
      </c>
      <c r="T2" s="2" t="s">
        <v>36</v>
      </c>
      <c r="U2" s="18" t="s">
        <v>23</v>
      </c>
      <c r="V2" s="18" t="s">
        <v>24</v>
      </c>
      <c r="W2" s="2" t="s">
        <v>25</v>
      </c>
      <c r="X2" s="2" t="s">
        <v>36</v>
      </c>
      <c r="Y2" s="18" t="s">
        <v>26</v>
      </c>
      <c r="Z2" s="18" t="s">
        <v>12</v>
      </c>
      <c r="AA2" s="2" t="s">
        <v>13</v>
      </c>
      <c r="AB2" s="2" t="s">
        <v>36</v>
      </c>
      <c r="AC2" s="18" t="s">
        <v>14</v>
      </c>
      <c r="AD2" s="18" t="s">
        <v>15</v>
      </c>
      <c r="AE2" s="2" t="s">
        <v>16</v>
      </c>
      <c r="AF2" s="2" t="s">
        <v>36</v>
      </c>
      <c r="AG2" s="18" t="s">
        <v>17</v>
      </c>
      <c r="AH2" s="18" t="s">
        <v>18</v>
      </c>
      <c r="AI2" s="2" t="s">
        <v>19</v>
      </c>
      <c r="AJ2" s="2" t="s">
        <v>36</v>
      </c>
      <c r="AK2" s="18" t="s">
        <v>20</v>
      </c>
      <c r="AL2" s="18" t="s">
        <v>21</v>
      </c>
      <c r="AM2" s="2" t="s">
        <v>22</v>
      </c>
      <c r="AN2" s="2" t="s">
        <v>36</v>
      </c>
      <c r="AP2" s="7" t="s">
        <v>27</v>
      </c>
      <c r="AQ2" s="8" t="s">
        <v>2</v>
      </c>
      <c r="AR2" s="9" t="s">
        <v>0</v>
      </c>
      <c r="AS2" s="9" t="s">
        <v>1</v>
      </c>
      <c r="AT2" s="8" t="s">
        <v>30</v>
      </c>
      <c r="AU2" s="9" t="s">
        <v>34</v>
      </c>
      <c r="AV2" s="9" t="s">
        <v>40</v>
      </c>
      <c r="AW2" s="10" t="s">
        <v>36</v>
      </c>
    </row>
    <row r="3" spans="1:49" x14ac:dyDescent="0.25">
      <c r="K3" s="2" t="s">
        <v>84</v>
      </c>
      <c r="L3" s="2" t="s">
        <v>31</v>
      </c>
      <c r="O3" s="2" t="s">
        <v>85</v>
      </c>
      <c r="P3" s="2" t="s">
        <v>42</v>
      </c>
      <c r="S3" s="2" t="s">
        <v>86</v>
      </c>
      <c r="T3" s="2" t="s">
        <v>99</v>
      </c>
      <c r="W3" s="2" t="s">
        <v>87</v>
      </c>
      <c r="X3" s="2" t="s">
        <v>82</v>
      </c>
      <c r="AA3" s="2" t="s">
        <v>88</v>
      </c>
      <c r="AB3" s="2" t="s">
        <v>94</v>
      </c>
      <c r="AE3" s="2" t="s">
        <v>89</v>
      </c>
      <c r="AF3" s="2" t="s">
        <v>66</v>
      </c>
      <c r="AI3" s="2" t="s">
        <v>90</v>
      </c>
      <c r="AJ3" s="2" t="s">
        <v>47</v>
      </c>
      <c r="AM3" s="2" t="s">
        <v>91</v>
      </c>
      <c r="AN3" s="2" t="s">
        <v>94</v>
      </c>
      <c r="AP3" s="11" t="s">
        <v>97</v>
      </c>
      <c r="AQ3" s="6"/>
      <c r="AT3" s="6"/>
      <c r="AW3" s="12"/>
    </row>
    <row r="4" spans="1:49" x14ac:dyDescent="0.25">
      <c r="T4" s="2" t="s">
        <v>48</v>
      </c>
      <c r="X4" s="2" t="s">
        <v>70</v>
      </c>
      <c r="AB4" s="2" t="s">
        <v>56</v>
      </c>
      <c r="AF4" s="2" t="s">
        <v>51</v>
      </c>
      <c r="AJ4" s="2" t="s">
        <v>45</v>
      </c>
      <c r="AN4" s="2" t="s">
        <v>60</v>
      </c>
      <c r="AP4" s="11"/>
      <c r="AW4" s="12"/>
    </row>
    <row r="5" spans="1:49" x14ac:dyDescent="0.25">
      <c r="A5" s="1" t="s">
        <v>92</v>
      </c>
      <c r="B5" s="19">
        <v>1</v>
      </c>
      <c r="C5" s="1" t="s">
        <v>39</v>
      </c>
      <c r="D5" s="1" t="s">
        <v>29</v>
      </c>
      <c r="E5" s="6">
        <v>70</v>
      </c>
      <c r="F5" s="3" t="s">
        <v>35</v>
      </c>
      <c r="G5" s="3" t="s">
        <v>41</v>
      </c>
      <c r="H5" s="3"/>
      <c r="I5" s="4">
        <v>0.41736111111111113</v>
      </c>
      <c r="J5" s="4">
        <v>0.42040509259259262</v>
      </c>
      <c r="K5" s="5">
        <f>J5-I5</f>
        <v>3.0439814814814947E-3</v>
      </c>
      <c r="L5" s="1">
        <f t="shared" ref="L5:L27" si="0">IF(K5="","",COUNTIF(K$5:K$48,"&lt;"&amp;K5)+1)</f>
        <v>24</v>
      </c>
      <c r="M5" s="4">
        <v>0.42499999999999999</v>
      </c>
      <c r="N5" s="4">
        <v>0.42814814814814817</v>
      </c>
      <c r="O5" s="5">
        <f t="shared" ref="O5:O35" si="1">N5-M5</f>
        <v>3.1481481481481777E-3</v>
      </c>
      <c r="P5" s="1">
        <f>IF(O5="","",COUNTIF(O$5:O$48,"&lt;"&amp;O5)+1)</f>
        <v>25</v>
      </c>
      <c r="Q5" s="4">
        <v>0.42986111111111108</v>
      </c>
      <c r="R5" s="4">
        <v>0.43398148148148147</v>
      </c>
      <c r="S5" s="5">
        <f t="shared" ref="S5:S35" si="2">R5-Q5</f>
        <v>4.1203703703703853E-3</v>
      </c>
      <c r="T5" s="1">
        <f>IF(S5="","",COUNTIF(S$5:S$48,"&lt;"&amp;S5)+1)</f>
        <v>27</v>
      </c>
      <c r="U5" s="4">
        <v>0.43559027777777781</v>
      </c>
      <c r="V5" s="4">
        <v>0.44056712962962963</v>
      </c>
      <c r="W5" s="5">
        <f t="shared" ref="W5:W35" si="3">V5-U5</f>
        <v>4.9768518518518157E-3</v>
      </c>
      <c r="X5" s="1">
        <f>IF(W5="","",COUNTIF(W$5:W$48,"&lt;"&amp;W5)+1)</f>
        <v>27</v>
      </c>
      <c r="Y5" s="4">
        <v>0.4548611111111111</v>
      </c>
      <c r="Z5" s="4">
        <v>0.46903935185185186</v>
      </c>
      <c r="AA5" s="5">
        <f t="shared" ref="AA5:AA35" si="4">Z5-Y5</f>
        <v>1.4178240740740755E-2</v>
      </c>
      <c r="AB5" s="1">
        <f>IF(AA5="","",COUNTIF(AA$5:AA$48,"&lt;"&amp;AA5)+1)</f>
        <v>27</v>
      </c>
      <c r="AC5" s="4">
        <v>0.47638888888888892</v>
      </c>
      <c r="AD5" s="4">
        <v>0.48913194444444441</v>
      </c>
      <c r="AE5" s="5">
        <f t="shared" ref="AE5:AE35" si="5">AD5-AC5</f>
        <v>1.2743055555555494E-2</v>
      </c>
      <c r="AF5" s="1">
        <f>IF(AE5="","",COUNTIF(AE$5:AE$48,"&lt;"&amp;AE5)+1)</f>
        <v>26</v>
      </c>
      <c r="AG5" s="4">
        <v>0.5</v>
      </c>
      <c r="AH5" s="4">
        <v>0.50908564814814816</v>
      </c>
      <c r="AI5" s="5">
        <f t="shared" ref="AI5:AI35" si="6">AH5-AG5</f>
        <v>9.0856481481481621E-3</v>
      </c>
      <c r="AJ5" s="1">
        <f>IF(AI5="","",COUNTIF(AI$5:AI$48,"&lt;"&amp;AI5)+1)</f>
        <v>26</v>
      </c>
      <c r="AK5" s="4">
        <v>0.51944444444444449</v>
      </c>
      <c r="AL5" s="4">
        <v>0.52445601851851853</v>
      </c>
      <c r="AM5" s="5">
        <f t="shared" ref="AM5:AM35" si="7">AL5-AK5</f>
        <v>5.0115740740740433E-3</v>
      </c>
      <c r="AN5" s="1">
        <f>IF(AM5="","",COUNTIF(AM$5:AM$48,"&lt;"&amp;AM5)+1)</f>
        <v>24</v>
      </c>
      <c r="AP5" s="13">
        <f>K5+O5+S5+W5+AA5+AE5+AI5+AM5</f>
        <v>5.6307870370370328E-2</v>
      </c>
      <c r="AQ5" s="6">
        <f t="shared" ref="AQ5:AV24" si="8">B5</f>
        <v>1</v>
      </c>
      <c r="AR5" s="1" t="str">
        <f t="shared" si="8"/>
        <v>Eldon Jackson</v>
      </c>
      <c r="AS5" s="1" t="str">
        <f t="shared" si="8"/>
        <v>m</v>
      </c>
      <c r="AT5" s="1">
        <f t="shared" si="8"/>
        <v>70</v>
      </c>
      <c r="AU5" s="3" t="str">
        <f t="shared" si="8"/>
        <v>Bude</v>
      </c>
      <c r="AV5" s="3" t="str">
        <f t="shared" si="8"/>
        <v>HP</v>
      </c>
      <c r="AW5" s="12">
        <f>IF(AP5="","",COUNTIF($AP$5:$AP$48,"&lt;"&amp;AP5)+1)</f>
        <v>26</v>
      </c>
    </row>
    <row r="6" spans="1:49" x14ac:dyDescent="0.25">
      <c r="A6" s="1" t="s">
        <v>92</v>
      </c>
      <c r="B6" s="19">
        <v>2</v>
      </c>
      <c r="C6" s="1" t="s">
        <v>42</v>
      </c>
      <c r="D6" s="1" t="s">
        <v>28</v>
      </c>
      <c r="E6" s="6">
        <v>42</v>
      </c>
      <c r="F6" s="1" t="s">
        <v>35</v>
      </c>
      <c r="G6" s="1" t="s">
        <v>41</v>
      </c>
      <c r="I6" s="4">
        <v>0.41805555555555557</v>
      </c>
      <c r="J6" s="4">
        <v>0.42126157407407411</v>
      </c>
      <c r="K6" s="5">
        <f t="shared" ref="K6:K35" si="9">J6-I6</f>
        <v>3.2060185185185386E-3</v>
      </c>
      <c r="L6" s="1">
        <f t="shared" si="0"/>
        <v>26</v>
      </c>
      <c r="M6" s="4">
        <v>0.42569444444444443</v>
      </c>
      <c r="N6" s="4">
        <v>0.4286342592592593</v>
      </c>
      <c r="O6" s="21">
        <f t="shared" si="1"/>
        <v>2.9398148148148673E-3</v>
      </c>
      <c r="P6" s="1">
        <f t="shared" ref="P6:P35" si="10">IF(O6="","",COUNTIF(O$5:O$48,"&lt;"&amp;O6)+1)</f>
        <v>24</v>
      </c>
      <c r="Q6" s="4">
        <v>0.43055555555555558</v>
      </c>
      <c r="R6" s="4">
        <v>0.43452546296296296</v>
      </c>
      <c r="S6" s="5">
        <f t="shared" si="2"/>
        <v>3.9699074074073804E-3</v>
      </c>
      <c r="T6" s="1">
        <f t="shared" ref="T6:T35" si="11">IF(S6="","",COUNTIF(S$5:S$48,"&lt;"&amp;S6)+1)</f>
        <v>26</v>
      </c>
      <c r="U6" s="4">
        <v>0.43767361111111108</v>
      </c>
      <c r="V6" s="4">
        <v>0.44229166666666669</v>
      </c>
      <c r="W6" s="5">
        <f t="shared" si="3"/>
        <v>4.6180555555556113E-3</v>
      </c>
      <c r="X6" s="1">
        <f t="shared" ref="X6:X35" si="12">IF(W6="","",COUNTIF(W$5:W$48,"&lt;"&amp;W6)+1)</f>
        <v>25</v>
      </c>
      <c r="Y6" s="4">
        <v>0.46388888888888885</v>
      </c>
      <c r="Z6" s="4">
        <v>0.47750000000000004</v>
      </c>
      <c r="AA6" s="5">
        <f t="shared" si="4"/>
        <v>1.3611111111111185E-2</v>
      </c>
      <c r="AB6" s="1">
        <f t="shared" ref="AB6:AB35" si="13">IF(AA6="","",COUNTIF(AA$5:AA$48,"&lt;"&amp;AA6)+1)</f>
        <v>24</v>
      </c>
      <c r="AC6" s="4">
        <v>0.49236111111111108</v>
      </c>
      <c r="AD6" s="4">
        <v>0.50458333333333327</v>
      </c>
      <c r="AE6" s="5">
        <f t="shared" si="5"/>
        <v>1.222222222222219E-2</v>
      </c>
      <c r="AF6" s="1">
        <f t="shared" ref="AF6:AF35" si="14">IF(AE6="","",COUNTIF(AE$5:AE$48,"&lt;"&amp;AE6)+1)</f>
        <v>23</v>
      </c>
      <c r="AG6" s="4">
        <v>0.51736111111111105</v>
      </c>
      <c r="AH6" s="4">
        <v>0.52585648148148145</v>
      </c>
      <c r="AI6" s="5">
        <f t="shared" si="6"/>
        <v>8.4953703703704031E-3</v>
      </c>
      <c r="AJ6" s="1">
        <f t="shared" ref="AJ6:AJ35" si="15">IF(AI6="","",COUNTIF(AI$5:AI$48,"&lt;"&amp;AI6)+1)</f>
        <v>22</v>
      </c>
      <c r="AK6" s="4">
        <v>0.5395833333333333</v>
      </c>
      <c r="AL6" s="4">
        <v>0.54423611111111114</v>
      </c>
      <c r="AM6" s="5">
        <f t="shared" si="7"/>
        <v>4.652777777777839E-3</v>
      </c>
      <c r="AN6" s="1">
        <f t="shared" ref="AN6:AN35" si="16">IF(AM6="","",COUNTIF(AM$5:AM$48,"&lt;"&amp;AM6)+1)</f>
        <v>22</v>
      </c>
      <c r="AP6" s="13">
        <f t="shared" ref="AP6:AP35" si="17">K6+O6+S6+W6+AA6+AE6+AI6+AM6</f>
        <v>5.3715277777778014E-2</v>
      </c>
      <c r="AQ6" s="6">
        <f t="shared" si="8"/>
        <v>2</v>
      </c>
      <c r="AR6" s="1" t="str">
        <f t="shared" si="8"/>
        <v>Gail Wong</v>
      </c>
      <c r="AS6" s="1" t="str">
        <f t="shared" si="8"/>
        <v>f</v>
      </c>
      <c r="AT6" s="1">
        <f t="shared" si="8"/>
        <v>42</v>
      </c>
      <c r="AU6" s="3" t="str">
        <f t="shared" si="8"/>
        <v>Bude</v>
      </c>
      <c r="AV6" s="3" t="str">
        <f t="shared" si="8"/>
        <v>HP</v>
      </c>
      <c r="AW6" s="12">
        <f t="shared" ref="AW6:AW35" si="18">IF(AP6="","",COUNTIF($AP$5:$AP$48,"&lt;"&amp;AP6)+1)</f>
        <v>25</v>
      </c>
    </row>
    <row r="7" spans="1:49" hidden="1" x14ac:dyDescent="0.25">
      <c r="B7" s="19">
        <v>3</v>
      </c>
      <c r="C7" s="1" t="s">
        <v>43</v>
      </c>
      <c r="D7" s="1" t="s">
        <v>28</v>
      </c>
      <c r="E7" s="6">
        <v>55</v>
      </c>
      <c r="F7" s="1" t="s">
        <v>44</v>
      </c>
      <c r="G7" s="1" t="s">
        <v>96</v>
      </c>
      <c r="I7" s="4" t="s">
        <v>95</v>
      </c>
      <c r="J7" s="4" t="s">
        <v>95</v>
      </c>
      <c r="K7" s="5" t="e">
        <f t="shared" si="9"/>
        <v>#VALUE!</v>
      </c>
      <c r="L7" s="1" t="e">
        <f t="shared" si="0"/>
        <v>#VALUE!</v>
      </c>
      <c r="M7" s="4" t="s">
        <v>95</v>
      </c>
      <c r="N7" s="4" t="s">
        <v>95</v>
      </c>
      <c r="O7" s="5" t="e">
        <f t="shared" si="1"/>
        <v>#VALUE!</v>
      </c>
      <c r="P7" s="1" t="e">
        <f t="shared" si="10"/>
        <v>#VALUE!</v>
      </c>
      <c r="Q7" s="4" t="s">
        <v>95</v>
      </c>
      <c r="R7" s="4" t="s">
        <v>95</v>
      </c>
      <c r="S7" s="5" t="e">
        <f t="shared" si="2"/>
        <v>#VALUE!</v>
      </c>
      <c r="T7" s="1" t="e">
        <f t="shared" si="11"/>
        <v>#VALUE!</v>
      </c>
      <c r="U7" s="4" t="s">
        <v>95</v>
      </c>
      <c r="V7" s="4" t="s">
        <v>95</v>
      </c>
      <c r="W7" s="5" t="e">
        <f t="shared" si="3"/>
        <v>#VALUE!</v>
      </c>
      <c r="X7" s="1" t="e">
        <f t="shared" si="12"/>
        <v>#VALUE!</v>
      </c>
      <c r="Y7" s="4" t="s">
        <v>95</v>
      </c>
      <c r="Z7" s="4" t="s">
        <v>95</v>
      </c>
      <c r="AA7" s="5" t="e">
        <f t="shared" si="4"/>
        <v>#VALUE!</v>
      </c>
      <c r="AB7" s="1" t="e">
        <f t="shared" si="13"/>
        <v>#VALUE!</v>
      </c>
      <c r="AC7" s="4" t="s">
        <v>95</v>
      </c>
      <c r="AD7" s="4" t="s">
        <v>95</v>
      </c>
      <c r="AE7" s="5" t="e">
        <f t="shared" si="5"/>
        <v>#VALUE!</v>
      </c>
      <c r="AF7" s="1" t="e">
        <f t="shared" si="14"/>
        <v>#VALUE!</v>
      </c>
      <c r="AG7" s="4" t="s">
        <v>95</v>
      </c>
      <c r="AH7" s="4" t="s">
        <v>95</v>
      </c>
      <c r="AI7" s="5" t="e">
        <f t="shared" si="6"/>
        <v>#VALUE!</v>
      </c>
      <c r="AJ7" s="1" t="e">
        <f t="shared" si="15"/>
        <v>#VALUE!</v>
      </c>
      <c r="AK7" s="4" t="s">
        <v>95</v>
      </c>
      <c r="AL7" s="4" t="s">
        <v>95</v>
      </c>
      <c r="AM7" s="5" t="e">
        <f t="shared" si="7"/>
        <v>#VALUE!</v>
      </c>
      <c r="AN7" s="1" t="e">
        <f t="shared" si="16"/>
        <v>#VALUE!</v>
      </c>
      <c r="AP7" s="13" t="e">
        <f t="shared" si="17"/>
        <v>#VALUE!</v>
      </c>
      <c r="AQ7" s="6">
        <f t="shared" si="8"/>
        <v>3</v>
      </c>
      <c r="AR7" s="1" t="str">
        <f t="shared" si="8"/>
        <v>Vicky Percival</v>
      </c>
      <c r="AS7" s="1" t="str">
        <f t="shared" si="8"/>
        <v>f</v>
      </c>
      <c r="AT7" s="1">
        <f t="shared" si="8"/>
        <v>55</v>
      </c>
      <c r="AU7" s="3" t="str">
        <f t="shared" si="8"/>
        <v>Milton Damerel</v>
      </c>
      <c r="AV7" s="3" t="str">
        <f t="shared" si="8"/>
        <v>-</v>
      </c>
      <c r="AW7" s="12" t="e">
        <f t="shared" si="18"/>
        <v>#VALUE!</v>
      </c>
    </row>
    <row r="8" spans="1:49" x14ac:dyDescent="0.25">
      <c r="A8" s="1" t="s">
        <v>92</v>
      </c>
      <c r="B8" s="19">
        <v>4</v>
      </c>
      <c r="C8" s="1" t="s">
        <v>45</v>
      </c>
      <c r="D8" s="1" t="s">
        <v>29</v>
      </c>
      <c r="E8" s="6">
        <v>60</v>
      </c>
      <c r="F8" s="3" t="s">
        <v>46</v>
      </c>
      <c r="G8" s="3" t="s">
        <v>96</v>
      </c>
      <c r="H8" s="3"/>
      <c r="I8" s="4">
        <v>0.41944444444444445</v>
      </c>
      <c r="J8" s="4">
        <v>0.42225694444444445</v>
      </c>
      <c r="K8" s="5">
        <f t="shared" si="9"/>
        <v>2.8124999999999956E-3</v>
      </c>
      <c r="L8" s="1">
        <f t="shared" si="0"/>
        <v>19</v>
      </c>
      <c r="M8" s="4">
        <v>0.42638888888888887</v>
      </c>
      <c r="N8" s="4">
        <v>0.42901620370370369</v>
      </c>
      <c r="O8" s="5">
        <f t="shared" si="1"/>
        <v>2.6273148148148184E-3</v>
      </c>
      <c r="P8" s="1">
        <f t="shared" si="10"/>
        <v>18</v>
      </c>
      <c r="Q8" s="4">
        <v>0.43124999999999997</v>
      </c>
      <c r="R8" s="4">
        <v>0.43460648148148145</v>
      </c>
      <c r="S8" s="5">
        <f t="shared" si="2"/>
        <v>3.3564814814814881E-3</v>
      </c>
      <c r="T8" s="1">
        <f t="shared" si="11"/>
        <v>16</v>
      </c>
      <c r="U8" s="4">
        <v>0.4362847222222222</v>
      </c>
      <c r="V8" s="4">
        <v>0.44035879629629626</v>
      </c>
      <c r="W8" s="5">
        <f t="shared" si="3"/>
        <v>4.0740740740740633E-3</v>
      </c>
      <c r="X8" s="1">
        <f t="shared" si="12"/>
        <v>20</v>
      </c>
      <c r="Y8" s="4">
        <v>0.45416666666666666</v>
      </c>
      <c r="Z8" s="4">
        <v>0.46629629629629626</v>
      </c>
      <c r="AA8" s="5">
        <f t="shared" si="4"/>
        <v>1.2129629629629601E-2</v>
      </c>
      <c r="AB8" s="1">
        <f t="shared" si="13"/>
        <v>21</v>
      </c>
      <c r="AC8" s="4">
        <v>0.47500000000000003</v>
      </c>
      <c r="AD8" s="4">
        <v>0.48554398148148148</v>
      </c>
      <c r="AE8" s="5">
        <f t="shared" si="5"/>
        <v>1.0543981481481446E-2</v>
      </c>
      <c r="AF8" s="1">
        <f t="shared" si="14"/>
        <v>20</v>
      </c>
      <c r="AG8" s="4">
        <v>0.49513888888888885</v>
      </c>
      <c r="AH8" s="4">
        <v>0.50290509259259253</v>
      </c>
      <c r="AI8" s="5">
        <f t="shared" si="6"/>
        <v>7.766203703703678E-3</v>
      </c>
      <c r="AJ8" s="1">
        <f t="shared" si="15"/>
        <v>20</v>
      </c>
      <c r="AK8" s="4">
        <v>0.51111111111111118</v>
      </c>
      <c r="AL8" s="4">
        <v>0.51509259259259255</v>
      </c>
      <c r="AM8" s="5">
        <f t="shared" si="7"/>
        <v>3.9814814814813637E-3</v>
      </c>
      <c r="AN8" s="1">
        <f t="shared" si="16"/>
        <v>20</v>
      </c>
      <c r="AP8" s="13">
        <f t="shared" si="17"/>
        <v>4.7291666666666454E-2</v>
      </c>
      <c r="AQ8" s="6">
        <f t="shared" si="8"/>
        <v>4</v>
      </c>
      <c r="AR8" s="1" t="str">
        <f t="shared" si="8"/>
        <v>David Browning</v>
      </c>
      <c r="AS8" s="1" t="str">
        <f t="shared" si="8"/>
        <v>m</v>
      </c>
      <c r="AT8" s="1">
        <f t="shared" si="8"/>
        <v>60</v>
      </c>
      <c r="AU8" s="3" t="str">
        <f t="shared" si="8"/>
        <v>Cheltenham</v>
      </c>
      <c r="AV8" s="3" t="str">
        <f t="shared" si="8"/>
        <v>-</v>
      </c>
      <c r="AW8" s="12">
        <f t="shared" si="18"/>
        <v>21</v>
      </c>
    </row>
    <row r="9" spans="1:49" x14ac:dyDescent="0.25">
      <c r="A9" s="1" t="s">
        <v>92</v>
      </c>
      <c r="B9" s="19">
        <v>5</v>
      </c>
      <c r="C9" s="1" t="s">
        <v>47</v>
      </c>
      <c r="D9" s="1" t="s">
        <v>29</v>
      </c>
      <c r="E9" s="6">
        <v>61</v>
      </c>
      <c r="F9" s="1" t="s">
        <v>44</v>
      </c>
      <c r="G9" s="1" t="s">
        <v>96</v>
      </c>
      <c r="I9" s="4">
        <v>0.4201388888888889</v>
      </c>
      <c r="J9" s="4">
        <v>0.42261574074074071</v>
      </c>
      <c r="K9" s="5">
        <f t="shared" si="9"/>
        <v>2.4768518518518134E-3</v>
      </c>
      <c r="L9" s="1">
        <f t="shared" si="0"/>
        <v>10</v>
      </c>
      <c r="M9" s="4">
        <v>0.42777777777777781</v>
      </c>
      <c r="N9" s="4">
        <v>0.43009259259259264</v>
      </c>
      <c r="O9" s="5">
        <f t="shared" si="1"/>
        <v>2.3148148148148251E-3</v>
      </c>
      <c r="P9" s="1">
        <f t="shared" si="10"/>
        <v>4</v>
      </c>
      <c r="Q9" s="4">
        <v>0.43194444444444446</v>
      </c>
      <c r="R9" s="4">
        <v>0.43473379629629627</v>
      </c>
      <c r="S9" s="5">
        <f t="shared" si="2"/>
        <v>2.7893518518518068E-3</v>
      </c>
      <c r="T9" s="1">
        <f t="shared" si="11"/>
        <v>5</v>
      </c>
      <c r="U9" s="4">
        <v>0.4369791666666667</v>
      </c>
      <c r="V9" s="4">
        <v>0.44009259259259265</v>
      </c>
      <c r="W9" s="5">
        <f t="shared" si="3"/>
        <v>3.11342592592595E-3</v>
      </c>
      <c r="X9" s="1">
        <f t="shared" si="12"/>
        <v>5</v>
      </c>
      <c r="Y9" s="4">
        <v>0.45555555555555555</v>
      </c>
      <c r="Z9" s="4">
        <v>0.46489583333333334</v>
      </c>
      <c r="AA9" s="5">
        <f t="shared" si="4"/>
        <v>9.3402777777777946E-3</v>
      </c>
      <c r="AB9" s="1">
        <f t="shared" si="13"/>
        <v>5</v>
      </c>
      <c r="AC9" s="4">
        <v>0.47430555555555554</v>
      </c>
      <c r="AD9" s="4">
        <v>0.48275462962962962</v>
      </c>
      <c r="AE9" s="5">
        <f t="shared" si="5"/>
        <v>8.4490740740740811E-3</v>
      </c>
      <c r="AF9" s="1">
        <f t="shared" si="14"/>
        <v>5</v>
      </c>
      <c r="AG9" s="4">
        <v>0.49374999999999997</v>
      </c>
      <c r="AH9" s="4">
        <v>0.49968750000000001</v>
      </c>
      <c r="AI9" s="21">
        <f t="shared" si="6"/>
        <v>5.93750000000004E-3</v>
      </c>
      <c r="AJ9" s="1">
        <f t="shared" si="15"/>
        <v>4</v>
      </c>
      <c r="AK9" s="4">
        <v>0.50902777777777775</v>
      </c>
      <c r="AL9" s="4">
        <v>0.5119097222222222</v>
      </c>
      <c r="AM9" s="5">
        <f t="shared" si="7"/>
        <v>2.8819444444444509E-3</v>
      </c>
      <c r="AN9" s="1">
        <f t="shared" si="16"/>
        <v>4</v>
      </c>
      <c r="AP9" s="13">
        <f t="shared" si="17"/>
        <v>3.7303240740740762E-2</v>
      </c>
      <c r="AQ9" s="6">
        <f t="shared" si="8"/>
        <v>5</v>
      </c>
      <c r="AR9" s="1" t="str">
        <f t="shared" si="8"/>
        <v>Nick Percival</v>
      </c>
      <c r="AS9" s="1" t="str">
        <f t="shared" si="8"/>
        <v>m</v>
      </c>
      <c r="AT9" s="1">
        <f t="shared" si="8"/>
        <v>61</v>
      </c>
      <c r="AU9" s="3" t="str">
        <f t="shared" si="8"/>
        <v>Milton Damerel</v>
      </c>
      <c r="AV9" s="3" t="str">
        <f t="shared" si="8"/>
        <v>-</v>
      </c>
      <c r="AW9" s="12">
        <f t="shared" si="18"/>
        <v>5</v>
      </c>
    </row>
    <row r="10" spans="1:49" x14ac:dyDescent="0.25">
      <c r="A10" s="1" t="s">
        <v>92</v>
      </c>
      <c r="B10" s="19">
        <v>6</v>
      </c>
      <c r="C10" s="1" t="s">
        <v>48</v>
      </c>
      <c r="D10" s="1" t="s">
        <v>29</v>
      </c>
      <c r="E10" s="6">
        <v>24</v>
      </c>
      <c r="F10" s="4" t="s">
        <v>35</v>
      </c>
      <c r="G10" s="4" t="s">
        <v>49</v>
      </c>
      <c r="H10" s="4"/>
      <c r="I10" s="4">
        <v>0.42083333333333334</v>
      </c>
      <c r="J10" s="4">
        <v>0.42373842592592598</v>
      </c>
      <c r="K10" s="5">
        <f t="shared" si="9"/>
        <v>2.9050925925926396E-3</v>
      </c>
      <c r="L10" s="1">
        <f t="shared" si="0"/>
        <v>21</v>
      </c>
      <c r="M10" s="4">
        <v>0.4284722222222222</v>
      </c>
      <c r="N10" s="4">
        <v>0.43168981481481478</v>
      </c>
      <c r="O10" s="5">
        <f t="shared" si="1"/>
        <v>3.2175925925925775E-3</v>
      </c>
      <c r="P10" s="1">
        <f t="shared" si="10"/>
        <v>27</v>
      </c>
      <c r="Q10" s="4">
        <v>0.43333333333333335</v>
      </c>
      <c r="R10" s="4">
        <v>0.43692129629629628</v>
      </c>
      <c r="S10" s="5">
        <f t="shared" si="2"/>
        <v>3.5879629629629317E-3</v>
      </c>
      <c r="T10" s="1">
        <f t="shared" si="11"/>
        <v>20</v>
      </c>
      <c r="U10" s="4">
        <v>0.43935185185185183</v>
      </c>
      <c r="V10" s="4">
        <v>0.44424768518518515</v>
      </c>
      <c r="W10" s="5">
        <f t="shared" si="3"/>
        <v>4.8958333333333215E-3</v>
      </c>
      <c r="X10" s="1">
        <f t="shared" si="12"/>
        <v>26</v>
      </c>
      <c r="Y10" s="4">
        <v>0.46319444444444446</v>
      </c>
      <c r="Z10" s="4">
        <v>0.47722222222222221</v>
      </c>
      <c r="AA10" s="5">
        <f t="shared" si="4"/>
        <v>1.402777777777775E-2</v>
      </c>
      <c r="AB10" s="1">
        <f t="shared" si="13"/>
        <v>26</v>
      </c>
      <c r="AC10" s="4">
        <v>0.4861111111111111</v>
      </c>
      <c r="AD10" s="4">
        <v>0.4990856481481481</v>
      </c>
      <c r="AE10" s="5">
        <f t="shared" si="5"/>
        <v>1.2974537037036993E-2</v>
      </c>
      <c r="AF10" s="1">
        <f t="shared" si="14"/>
        <v>27</v>
      </c>
      <c r="AG10" s="4">
        <v>0.5131944444444444</v>
      </c>
      <c r="AH10" s="4">
        <v>0.52296296296296296</v>
      </c>
      <c r="AI10" s="5">
        <f t="shared" si="6"/>
        <v>9.7685185185185652E-3</v>
      </c>
      <c r="AJ10" s="1">
        <f t="shared" si="15"/>
        <v>27</v>
      </c>
      <c r="AK10" s="4">
        <v>0.53611111111111109</v>
      </c>
      <c r="AL10" s="4">
        <v>0.54166666666666663</v>
      </c>
      <c r="AM10" s="5">
        <f t="shared" si="7"/>
        <v>5.5555555555555358E-3</v>
      </c>
      <c r="AN10" s="1">
        <f t="shared" si="16"/>
        <v>28</v>
      </c>
      <c r="AP10" s="13">
        <f t="shared" si="17"/>
        <v>5.6932870370370314E-2</v>
      </c>
      <c r="AQ10" s="6">
        <f t="shared" si="8"/>
        <v>6</v>
      </c>
      <c r="AR10" s="1" t="str">
        <f t="shared" si="8"/>
        <v>Sayer Clark</v>
      </c>
      <c r="AS10" s="1" t="str">
        <f t="shared" si="8"/>
        <v>m</v>
      </c>
      <c r="AT10" s="1">
        <f t="shared" si="8"/>
        <v>24</v>
      </c>
      <c r="AU10" s="3" t="str">
        <f t="shared" si="8"/>
        <v>Bude</v>
      </c>
      <c r="AV10" s="3" t="str">
        <f t="shared" si="8"/>
        <v>Sea Pool</v>
      </c>
      <c r="AW10" s="12">
        <f t="shared" si="18"/>
        <v>27</v>
      </c>
    </row>
    <row r="11" spans="1:49" x14ac:dyDescent="0.25">
      <c r="A11" s="1" t="s">
        <v>92</v>
      </c>
      <c r="B11" s="19">
        <v>7</v>
      </c>
      <c r="C11" s="1" t="s">
        <v>50</v>
      </c>
      <c r="D11" s="1" t="s">
        <v>29</v>
      </c>
      <c r="E11" s="6">
        <v>47</v>
      </c>
      <c r="F11" s="1" t="s">
        <v>55</v>
      </c>
      <c r="G11" s="1" t="s">
        <v>96</v>
      </c>
      <c r="I11" s="4">
        <v>0.421527777777778</v>
      </c>
      <c r="J11" s="4">
        <v>0.42465277777777777</v>
      </c>
      <c r="K11" s="5">
        <f t="shared" si="9"/>
        <v>3.1249999999997669E-3</v>
      </c>
      <c r="L11" s="1">
        <f t="shared" si="0"/>
        <v>25</v>
      </c>
      <c r="M11" s="4">
        <v>0.4291666666666667</v>
      </c>
      <c r="N11" s="4">
        <v>0.43207175925925928</v>
      </c>
      <c r="O11" s="5">
        <f t="shared" si="1"/>
        <v>2.9050925925925841E-3</v>
      </c>
      <c r="P11" s="1">
        <f t="shared" si="10"/>
        <v>23</v>
      </c>
      <c r="Q11" s="4">
        <v>0.43402777777777773</v>
      </c>
      <c r="R11" s="4">
        <v>0.43766203703703704</v>
      </c>
      <c r="S11" s="5">
        <f t="shared" si="2"/>
        <v>3.6342592592593093E-3</v>
      </c>
      <c r="T11" s="1">
        <f t="shared" si="11"/>
        <v>22</v>
      </c>
      <c r="U11" s="4">
        <v>0.44016203703703699</v>
      </c>
      <c r="V11" s="4">
        <v>0.4440162037037037</v>
      </c>
      <c r="W11" s="5">
        <f t="shared" si="3"/>
        <v>3.854166666666714E-3</v>
      </c>
      <c r="X11" s="1">
        <f t="shared" si="12"/>
        <v>16</v>
      </c>
      <c r="Y11" s="4">
        <v>0.46111111111111108</v>
      </c>
      <c r="Z11" s="4">
        <v>0.47357638888888887</v>
      </c>
      <c r="AA11" s="5">
        <f t="shared" si="4"/>
        <v>1.2465277777777783E-2</v>
      </c>
      <c r="AB11" s="1">
        <f t="shared" si="13"/>
        <v>22</v>
      </c>
      <c r="AC11" s="4">
        <v>0.48402777777777778</v>
      </c>
      <c r="AD11" s="4">
        <v>0.49636574074074075</v>
      </c>
      <c r="AE11" s="5">
        <f t="shared" si="5"/>
        <v>1.2337962962962967E-2</v>
      </c>
      <c r="AF11" s="1">
        <f t="shared" si="14"/>
        <v>24</v>
      </c>
      <c r="AG11" s="4">
        <v>0.50763888888888886</v>
      </c>
      <c r="AH11" s="4">
        <v>0.51664351851851853</v>
      </c>
      <c r="AI11" s="5">
        <f t="shared" si="6"/>
        <v>9.004629629629668E-3</v>
      </c>
      <c r="AJ11" s="1">
        <f t="shared" si="15"/>
        <v>25</v>
      </c>
      <c r="AK11" s="4">
        <v>0.52708333333333335</v>
      </c>
      <c r="AL11" s="4">
        <v>0.53215277777777781</v>
      </c>
      <c r="AM11" s="5">
        <f t="shared" si="7"/>
        <v>5.0694444444444597E-3</v>
      </c>
      <c r="AN11" s="1">
        <f t="shared" si="16"/>
        <v>25</v>
      </c>
      <c r="AP11" s="13">
        <f t="shared" si="17"/>
        <v>5.2395833333333253E-2</v>
      </c>
      <c r="AQ11" s="6">
        <f t="shared" si="8"/>
        <v>7</v>
      </c>
      <c r="AR11" s="1" t="str">
        <f t="shared" si="8"/>
        <v>Martin Drummond</v>
      </c>
      <c r="AS11" s="1" t="str">
        <f t="shared" si="8"/>
        <v>m</v>
      </c>
      <c r="AT11" s="1">
        <f t="shared" si="8"/>
        <v>47</v>
      </c>
      <c r="AU11" s="3" t="str">
        <f t="shared" si="8"/>
        <v>Bushey</v>
      </c>
      <c r="AV11" s="3" t="str">
        <f t="shared" si="8"/>
        <v>-</v>
      </c>
      <c r="AW11" s="12">
        <f t="shared" si="18"/>
        <v>22</v>
      </c>
    </row>
    <row r="12" spans="1:49" x14ac:dyDescent="0.25">
      <c r="A12" s="1" t="s">
        <v>92</v>
      </c>
      <c r="B12" s="19">
        <v>8</v>
      </c>
      <c r="C12" s="1" t="s">
        <v>31</v>
      </c>
      <c r="D12" s="1" t="s">
        <v>29</v>
      </c>
      <c r="E12" s="6">
        <v>17</v>
      </c>
      <c r="F12" s="3" t="s">
        <v>35</v>
      </c>
      <c r="G12" s="3" t="s">
        <v>96</v>
      </c>
      <c r="H12" s="3"/>
      <c r="I12" s="4">
        <v>0.422222222222222</v>
      </c>
      <c r="J12" s="4">
        <v>0.42478009259259258</v>
      </c>
      <c r="K12" s="21">
        <f t="shared" si="9"/>
        <v>2.5578703703705852E-3</v>
      </c>
      <c r="L12" s="1">
        <f t="shared" si="0"/>
        <v>14</v>
      </c>
      <c r="M12" s="4">
        <v>0.42986111111111108</v>
      </c>
      <c r="N12" s="4">
        <v>0.43261574074074072</v>
      </c>
      <c r="O12" s="5">
        <f t="shared" si="1"/>
        <v>2.7546296296296346E-3</v>
      </c>
      <c r="P12" s="1">
        <f t="shared" si="10"/>
        <v>20</v>
      </c>
      <c r="Q12" s="4">
        <v>0.43472222222222223</v>
      </c>
      <c r="R12" s="4">
        <v>0.4382523148148148</v>
      </c>
      <c r="S12" s="5">
        <f t="shared" si="2"/>
        <v>3.5300925925925708E-3</v>
      </c>
      <c r="T12" s="1">
        <f t="shared" si="11"/>
        <v>19</v>
      </c>
      <c r="U12" s="4">
        <v>0.44259259259259259</v>
      </c>
      <c r="V12" s="4">
        <v>0.44675925925925924</v>
      </c>
      <c r="W12" s="5">
        <f t="shared" si="3"/>
        <v>4.1666666666666519E-3</v>
      </c>
      <c r="X12" s="1">
        <f t="shared" si="12"/>
        <v>22</v>
      </c>
      <c r="Y12" s="4">
        <v>0.46666666666666662</v>
      </c>
      <c r="Z12" s="4">
        <v>0.47771990740740744</v>
      </c>
      <c r="AA12" s="5">
        <f t="shared" si="4"/>
        <v>1.1053240740740822E-2</v>
      </c>
      <c r="AB12" s="1">
        <f t="shared" si="13"/>
        <v>14</v>
      </c>
      <c r="AC12" s="4">
        <v>0.48819444444444443</v>
      </c>
      <c r="AD12" s="4">
        <v>0.49811342592592589</v>
      </c>
      <c r="AE12" s="5">
        <f t="shared" si="5"/>
        <v>9.9189814814814592E-3</v>
      </c>
      <c r="AF12" s="1">
        <f t="shared" si="14"/>
        <v>14</v>
      </c>
      <c r="AG12" s="4">
        <v>0.51180555555555551</v>
      </c>
      <c r="AH12" s="4">
        <v>0.51894675925925926</v>
      </c>
      <c r="AI12" s="5">
        <f t="shared" si="6"/>
        <v>7.1412037037037468E-3</v>
      </c>
      <c r="AJ12" s="1">
        <f t="shared" si="15"/>
        <v>12</v>
      </c>
      <c r="AK12" s="4">
        <v>0.53055555555555556</v>
      </c>
      <c r="AL12" s="4">
        <v>0.53412037037037041</v>
      </c>
      <c r="AM12" s="5">
        <f t="shared" si="7"/>
        <v>3.564814814814854E-3</v>
      </c>
      <c r="AN12" s="1">
        <f t="shared" si="16"/>
        <v>10</v>
      </c>
      <c r="AP12" s="13">
        <f t="shared" si="17"/>
        <v>4.4687500000000324E-2</v>
      </c>
      <c r="AQ12" s="6">
        <f t="shared" si="8"/>
        <v>8</v>
      </c>
      <c r="AR12" s="1" t="str">
        <f t="shared" si="8"/>
        <v>Will Jennings</v>
      </c>
      <c r="AS12" s="1" t="str">
        <f t="shared" si="8"/>
        <v>m</v>
      </c>
      <c r="AT12" s="1">
        <f t="shared" si="8"/>
        <v>17</v>
      </c>
      <c r="AU12" s="3" t="str">
        <f t="shared" si="8"/>
        <v>Bude</v>
      </c>
      <c r="AV12" s="3" t="str">
        <f t="shared" si="8"/>
        <v>-</v>
      </c>
      <c r="AW12" s="12">
        <f t="shared" si="18"/>
        <v>15</v>
      </c>
    </row>
    <row r="13" spans="1:49" x14ac:dyDescent="0.25">
      <c r="A13" s="1" t="s">
        <v>92</v>
      </c>
      <c r="B13" s="19">
        <v>9</v>
      </c>
      <c r="C13" s="1" t="s">
        <v>51</v>
      </c>
      <c r="D13" s="1" t="s">
        <v>29</v>
      </c>
      <c r="E13" s="6">
        <v>50</v>
      </c>
      <c r="F13" s="1" t="s">
        <v>52</v>
      </c>
      <c r="G13" s="1" t="s">
        <v>96</v>
      </c>
      <c r="I13" s="4">
        <v>0.422916666666667</v>
      </c>
      <c r="J13" s="4">
        <v>0.4254398148148148</v>
      </c>
      <c r="K13" s="5">
        <f t="shared" si="9"/>
        <v>2.5231481481478024E-3</v>
      </c>
      <c r="L13" s="1">
        <f t="shared" si="0"/>
        <v>13</v>
      </c>
      <c r="M13" s="4">
        <v>0.43055555555555558</v>
      </c>
      <c r="N13" s="4">
        <v>0.43300925925925932</v>
      </c>
      <c r="O13" s="5">
        <f t="shared" si="1"/>
        <v>2.4537037037037357E-3</v>
      </c>
      <c r="P13" s="1">
        <f t="shared" si="10"/>
        <v>13</v>
      </c>
      <c r="Q13" s="4">
        <v>0.43541666666666662</v>
      </c>
      <c r="R13" s="4">
        <v>0.43837962962962962</v>
      </c>
      <c r="S13" s="5">
        <f t="shared" si="2"/>
        <v>2.9629629629630005E-3</v>
      </c>
      <c r="T13" s="1">
        <f t="shared" si="11"/>
        <v>7</v>
      </c>
      <c r="U13" s="4">
        <v>0.44189814814814815</v>
      </c>
      <c r="V13" s="4">
        <v>0.44518518518518518</v>
      </c>
      <c r="W13" s="5">
        <f t="shared" si="3"/>
        <v>3.2870370370370328E-3</v>
      </c>
      <c r="X13" s="1">
        <f t="shared" si="12"/>
        <v>6</v>
      </c>
      <c r="Y13" s="4">
        <v>0.4604166666666667</v>
      </c>
      <c r="Z13" s="4">
        <v>0.47057870370370369</v>
      </c>
      <c r="AA13" s="5">
        <f t="shared" si="4"/>
        <v>1.0162037037036997E-2</v>
      </c>
      <c r="AB13" s="1">
        <f t="shared" si="13"/>
        <v>7</v>
      </c>
      <c r="AC13" s="4">
        <v>0.48055555555555557</v>
      </c>
      <c r="AD13" s="4">
        <v>0.48982638888888891</v>
      </c>
      <c r="AE13" s="5">
        <f t="shared" si="5"/>
        <v>9.2708333333333393E-3</v>
      </c>
      <c r="AF13" s="1">
        <f t="shared" si="14"/>
        <v>10</v>
      </c>
      <c r="AG13" s="4">
        <v>0.50416666666666665</v>
      </c>
      <c r="AH13" s="4">
        <v>0.51075231481481487</v>
      </c>
      <c r="AI13" s="5">
        <f t="shared" si="6"/>
        <v>6.5856481481482154E-3</v>
      </c>
      <c r="AJ13" s="1">
        <f t="shared" si="15"/>
        <v>9</v>
      </c>
      <c r="AK13" s="4">
        <v>0.52083333333333337</v>
      </c>
      <c r="AL13" s="4">
        <v>0.5242013888888889</v>
      </c>
      <c r="AM13" s="5">
        <f t="shared" si="7"/>
        <v>3.3680555555555269E-3</v>
      </c>
      <c r="AN13" s="1">
        <f t="shared" si="16"/>
        <v>8</v>
      </c>
      <c r="AP13" s="13">
        <f t="shared" si="17"/>
        <v>4.061342592592565E-2</v>
      </c>
      <c r="AQ13" s="6">
        <f t="shared" si="8"/>
        <v>9</v>
      </c>
      <c r="AR13" s="1" t="str">
        <f t="shared" si="8"/>
        <v>Stuart Mitchell</v>
      </c>
      <c r="AS13" s="1" t="str">
        <f t="shared" si="8"/>
        <v>m</v>
      </c>
      <c r="AT13" s="1">
        <f t="shared" si="8"/>
        <v>50</v>
      </c>
      <c r="AU13" s="3" t="str">
        <f t="shared" si="8"/>
        <v>Stratton</v>
      </c>
      <c r="AV13" s="3" t="str">
        <f t="shared" si="8"/>
        <v>-</v>
      </c>
      <c r="AW13" s="12">
        <f t="shared" si="18"/>
        <v>7</v>
      </c>
    </row>
    <row r="14" spans="1:49" x14ac:dyDescent="0.25">
      <c r="A14" s="1" t="s">
        <v>92</v>
      </c>
      <c r="B14" s="19">
        <v>10</v>
      </c>
      <c r="C14" s="1" t="s">
        <v>53</v>
      </c>
      <c r="D14" s="1" t="s">
        <v>29</v>
      </c>
      <c r="E14" s="6">
        <v>59</v>
      </c>
      <c r="F14" s="4" t="s">
        <v>54</v>
      </c>
      <c r="G14" s="4" t="s">
        <v>96</v>
      </c>
      <c r="H14" s="4"/>
      <c r="I14" s="4">
        <v>0.42361111111111099</v>
      </c>
      <c r="J14" s="4">
        <v>0.4277199074074074</v>
      </c>
      <c r="K14" s="5">
        <f t="shared" si="9"/>
        <v>4.108796296296402E-3</v>
      </c>
      <c r="L14" s="1">
        <f t="shared" si="0"/>
        <v>28</v>
      </c>
      <c r="M14" s="4">
        <v>0.43194444444444446</v>
      </c>
      <c r="N14" s="4">
        <v>0.43651620370370375</v>
      </c>
      <c r="O14" s="5">
        <f t="shared" si="1"/>
        <v>4.5717592592592893E-3</v>
      </c>
      <c r="P14" s="1">
        <f t="shared" si="10"/>
        <v>28</v>
      </c>
      <c r="Q14" s="4">
        <v>0.4381944444444445</v>
      </c>
      <c r="R14" s="4">
        <v>0.44305555555555554</v>
      </c>
      <c r="S14" s="5">
        <f t="shared" si="2"/>
        <v>4.8611111111110383E-3</v>
      </c>
      <c r="T14" s="1">
        <f t="shared" si="11"/>
        <v>28</v>
      </c>
      <c r="U14" s="4">
        <v>0.44895833333333335</v>
      </c>
      <c r="V14" s="4">
        <v>0.4541782407407407</v>
      </c>
      <c r="W14" s="5">
        <f t="shared" si="3"/>
        <v>5.2199074074073537E-3</v>
      </c>
      <c r="X14" s="1">
        <f t="shared" si="12"/>
        <v>28</v>
      </c>
      <c r="Y14" s="4">
        <v>0.47430555555555554</v>
      </c>
      <c r="Z14" s="4">
        <v>0.50239583333333326</v>
      </c>
      <c r="AA14" s="5">
        <f t="shared" si="4"/>
        <v>2.8090277777777728E-2</v>
      </c>
      <c r="AB14" s="1">
        <f t="shared" si="13"/>
        <v>28</v>
      </c>
      <c r="AC14" s="4">
        <v>0.51388888888888895</v>
      </c>
      <c r="AD14" s="4">
        <v>0.52826388888888887</v>
      </c>
      <c r="AE14" s="5">
        <f t="shared" si="5"/>
        <v>1.4374999999999916E-2</v>
      </c>
      <c r="AF14" s="1">
        <f t="shared" si="14"/>
        <v>28</v>
      </c>
      <c r="AG14" s="4">
        <v>0.54027777777777775</v>
      </c>
      <c r="AH14" s="4">
        <v>0.55068287037037034</v>
      </c>
      <c r="AI14" s="5">
        <f t="shared" si="6"/>
        <v>1.0405092592592591E-2</v>
      </c>
      <c r="AJ14" s="1">
        <f t="shared" si="15"/>
        <v>28</v>
      </c>
      <c r="AK14" s="4">
        <v>0.56180555555555556</v>
      </c>
      <c r="AL14" s="4">
        <v>0.56730324074074068</v>
      </c>
      <c r="AM14" s="5">
        <f t="shared" si="7"/>
        <v>5.4976851851851194E-3</v>
      </c>
      <c r="AN14" s="1">
        <f t="shared" si="16"/>
        <v>27</v>
      </c>
      <c r="AP14" s="13">
        <f t="shared" si="17"/>
        <v>7.7129629629629437E-2</v>
      </c>
      <c r="AQ14" s="6">
        <f t="shared" si="8"/>
        <v>10</v>
      </c>
      <c r="AR14" s="1" t="str">
        <f t="shared" si="8"/>
        <v>Stu Knowler</v>
      </c>
      <c r="AS14" s="1" t="str">
        <f t="shared" si="8"/>
        <v>m</v>
      </c>
      <c r="AT14" s="1">
        <f t="shared" si="8"/>
        <v>59</v>
      </c>
      <c r="AU14" s="3" t="str">
        <f t="shared" si="8"/>
        <v>Marhamchurch</v>
      </c>
      <c r="AV14" s="3" t="str">
        <f t="shared" si="8"/>
        <v>-</v>
      </c>
      <c r="AW14" s="12">
        <f t="shared" si="18"/>
        <v>28</v>
      </c>
    </row>
    <row r="15" spans="1:49" x14ac:dyDescent="0.25">
      <c r="A15" s="1" t="s">
        <v>92</v>
      </c>
      <c r="B15" s="19">
        <v>11</v>
      </c>
      <c r="C15" s="1" t="s">
        <v>71</v>
      </c>
      <c r="D15" s="1" t="s">
        <v>29</v>
      </c>
      <c r="E15" s="6">
        <v>63</v>
      </c>
      <c r="F15" s="4" t="s">
        <v>72</v>
      </c>
      <c r="G15" s="4" t="s">
        <v>96</v>
      </c>
      <c r="H15" s="4"/>
      <c r="I15" s="4">
        <v>0.42430555555555599</v>
      </c>
      <c r="J15" s="4">
        <v>0.42724537037037041</v>
      </c>
      <c r="K15" s="5">
        <f t="shared" si="9"/>
        <v>2.9398148148144232E-3</v>
      </c>
      <c r="L15" s="1">
        <f t="shared" si="0"/>
        <v>22</v>
      </c>
      <c r="M15" s="4">
        <v>0.43124999999999997</v>
      </c>
      <c r="N15" s="4">
        <v>0.43414351851851851</v>
      </c>
      <c r="O15" s="5">
        <f t="shared" si="1"/>
        <v>2.8935185185185452E-3</v>
      </c>
      <c r="P15" s="1">
        <f t="shared" si="10"/>
        <v>22</v>
      </c>
      <c r="Q15" s="4">
        <v>0.43611111111111112</v>
      </c>
      <c r="R15" s="4">
        <v>0.43981481481481483</v>
      </c>
      <c r="S15" s="5">
        <f t="shared" si="2"/>
        <v>3.703703703703709E-3</v>
      </c>
      <c r="T15" s="1">
        <f t="shared" si="11"/>
        <v>24</v>
      </c>
      <c r="U15" s="4">
        <v>0.44328703703703703</v>
      </c>
      <c r="V15" s="4">
        <v>0.44747685185185188</v>
      </c>
      <c r="W15" s="5">
        <f t="shared" si="3"/>
        <v>4.1898148148148406E-3</v>
      </c>
      <c r="X15" s="1">
        <f t="shared" si="12"/>
        <v>23</v>
      </c>
      <c r="Y15" s="4">
        <v>0.4597222222222222</v>
      </c>
      <c r="Z15" s="4">
        <v>0.47280092592592587</v>
      </c>
      <c r="AA15" s="5">
        <f t="shared" si="4"/>
        <v>1.3078703703703676E-2</v>
      </c>
      <c r="AB15" s="1">
        <f t="shared" si="13"/>
        <v>23</v>
      </c>
      <c r="AC15" s="4">
        <v>0.47986111111111113</v>
      </c>
      <c r="AD15" s="4">
        <v>0.49223379629629632</v>
      </c>
      <c r="AE15" s="5">
        <f t="shared" si="5"/>
        <v>1.2372685185185195E-2</v>
      </c>
      <c r="AF15" s="1">
        <f t="shared" si="14"/>
        <v>25</v>
      </c>
      <c r="AG15" s="4">
        <v>0.50138888888888888</v>
      </c>
      <c r="AH15" s="4">
        <v>0.51003472222222224</v>
      </c>
      <c r="AI15" s="5">
        <f t="shared" si="6"/>
        <v>8.6458333333333526E-3</v>
      </c>
      <c r="AJ15" s="1">
        <f t="shared" si="15"/>
        <v>24</v>
      </c>
      <c r="AK15" s="4">
        <v>0.51874999999999993</v>
      </c>
      <c r="AL15" s="4">
        <v>0.52408564814814818</v>
      </c>
      <c r="AM15" s="5">
        <f t="shared" si="7"/>
        <v>5.3356481481482421E-3</v>
      </c>
      <c r="AN15" s="1">
        <f t="shared" si="16"/>
        <v>26</v>
      </c>
      <c r="AP15" s="13">
        <f t="shared" si="17"/>
        <v>5.3159722222221983E-2</v>
      </c>
      <c r="AQ15" s="6">
        <f t="shared" si="8"/>
        <v>11</v>
      </c>
      <c r="AR15" s="1" t="str">
        <f t="shared" si="8"/>
        <v>Brian Craigie</v>
      </c>
      <c r="AS15" s="1" t="str">
        <f t="shared" si="8"/>
        <v>m</v>
      </c>
      <c r="AT15" s="1">
        <f t="shared" si="8"/>
        <v>63</v>
      </c>
      <c r="AU15" s="3"/>
      <c r="AV15" s="3"/>
      <c r="AW15" s="12">
        <f t="shared" si="18"/>
        <v>23</v>
      </c>
    </row>
    <row r="16" spans="1:49" x14ac:dyDescent="0.25">
      <c r="A16" s="1" t="s">
        <v>92</v>
      </c>
      <c r="B16" s="19">
        <v>12</v>
      </c>
      <c r="C16" s="1" t="s">
        <v>73</v>
      </c>
      <c r="D16" s="1" t="s">
        <v>29</v>
      </c>
      <c r="E16" s="6">
        <v>59</v>
      </c>
      <c r="F16" s="4" t="s">
        <v>35</v>
      </c>
      <c r="G16" s="4" t="s">
        <v>96</v>
      </c>
      <c r="H16" s="4"/>
      <c r="I16" s="4">
        <v>0.42499999999999999</v>
      </c>
      <c r="J16" s="4">
        <v>0.42848379629629635</v>
      </c>
      <c r="K16" s="5">
        <f t="shared" si="9"/>
        <v>3.4837962962963598E-3</v>
      </c>
      <c r="L16" s="1">
        <f t="shared" si="0"/>
        <v>27</v>
      </c>
      <c r="M16" s="4">
        <v>0.43402777777777773</v>
      </c>
      <c r="N16" s="4">
        <v>0.43717592592592597</v>
      </c>
      <c r="O16" s="5">
        <f t="shared" si="1"/>
        <v>3.1481481481482332E-3</v>
      </c>
      <c r="P16" s="1">
        <f t="shared" si="10"/>
        <v>26</v>
      </c>
      <c r="Q16" s="4">
        <v>0.43888888888888888</v>
      </c>
      <c r="R16" s="4">
        <v>0.44283564814814813</v>
      </c>
      <c r="S16" s="5">
        <f t="shared" si="2"/>
        <v>3.9467592592592471E-3</v>
      </c>
      <c r="T16" s="1">
        <f t="shared" si="11"/>
        <v>25</v>
      </c>
      <c r="U16" s="4">
        <v>0.44756944444444446</v>
      </c>
      <c r="V16" s="4">
        <v>0.4518287037037037</v>
      </c>
      <c r="W16" s="5">
        <f t="shared" si="3"/>
        <v>4.2592592592592404E-3</v>
      </c>
      <c r="X16" s="1">
        <f t="shared" si="12"/>
        <v>24</v>
      </c>
      <c r="Y16" s="4">
        <v>0.46875</v>
      </c>
      <c r="Z16" s="4">
        <v>0.4824074074074074</v>
      </c>
      <c r="AA16" s="5">
        <f t="shared" si="4"/>
        <v>1.3657407407407396E-2</v>
      </c>
      <c r="AB16" s="1">
        <f t="shared" si="13"/>
        <v>25</v>
      </c>
      <c r="AC16" s="4">
        <v>0.49305555555555558</v>
      </c>
      <c r="AD16" s="4">
        <v>0.50474537037037037</v>
      </c>
      <c r="AE16" s="5">
        <f t="shared" si="5"/>
        <v>1.1689814814814792E-2</v>
      </c>
      <c r="AF16" s="1">
        <f t="shared" si="14"/>
        <v>22</v>
      </c>
      <c r="AG16" s="4">
        <v>0.51666666666666672</v>
      </c>
      <c r="AH16" s="4">
        <v>0.52521990740740743</v>
      </c>
      <c r="AI16" s="5">
        <f t="shared" si="6"/>
        <v>8.5532407407407085E-3</v>
      </c>
      <c r="AJ16" s="1">
        <f t="shared" si="15"/>
        <v>23</v>
      </c>
      <c r="AK16" s="4">
        <v>0.53680555555555554</v>
      </c>
      <c r="AL16" s="4">
        <v>0.54173611111111108</v>
      </c>
      <c r="AM16" s="5">
        <f t="shared" si="7"/>
        <v>4.9305555555555491E-3</v>
      </c>
      <c r="AN16" s="1">
        <f t="shared" si="16"/>
        <v>23</v>
      </c>
      <c r="AP16" s="13">
        <f t="shared" si="17"/>
        <v>5.3668981481481526E-2</v>
      </c>
      <c r="AQ16" s="6">
        <f t="shared" si="8"/>
        <v>12</v>
      </c>
      <c r="AR16" s="1" t="str">
        <f t="shared" si="8"/>
        <v>Gary Cox</v>
      </c>
      <c r="AS16" s="1" t="str">
        <f t="shared" si="8"/>
        <v>m</v>
      </c>
      <c r="AT16" s="1">
        <f t="shared" si="8"/>
        <v>59</v>
      </c>
      <c r="AU16" s="3"/>
      <c r="AV16" s="3"/>
      <c r="AW16" s="12">
        <f t="shared" si="18"/>
        <v>24</v>
      </c>
    </row>
    <row r="17" spans="1:49" x14ac:dyDescent="0.25">
      <c r="A17" s="1" t="s">
        <v>92</v>
      </c>
      <c r="B17" s="19">
        <v>13</v>
      </c>
      <c r="C17" s="1" t="s">
        <v>74</v>
      </c>
      <c r="D17" s="1" t="s">
        <v>29</v>
      </c>
      <c r="E17" s="6">
        <v>53</v>
      </c>
      <c r="F17" s="4" t="s">
        <v>68</v>
      </c>
      <c r="G17" s="4" t="s">
        <v>41</v>
      </c>
      <c r="H17" s="4"/>
      <c r="I17" s="4">
        <v>0.42569444444444399</v>
      </c>
      <c r="J17" s="4">
        <v>0.42842592592592593</v>
      </c>
      <c r="K17" s="5">
        <f t="shared" si="9"/>
        <v>2.7314814814819455E-3</v>
      </c>
      <c r="L17" s="1">
        <f t="shared" si="0"/>
        <v>18</v>
      </c>
      <c r="M17" s="4">
        <v>0.43333333333333335</v>
      </c>
      <c r="N17" s="4">
        <v>0.43594907407407407</v>
      </c>
      <c r="O17" s="5">
        <f t="shared" si="1"/>
        <v>2.615740740740724E-3</v>
      </c>
      <c r="P17" s="1">
        <f t="shared" si="10"/>
        <v>17</v>
      </c>
      <c r="Q17" s="4">
        <v>0.4375</v>
      </c>
      <c r="R17" s="4">
        <v>0.4408217592592592</v>
      </c>
      <c r="S17" s="5">
        <f t="shared" si="2"/>
        <v>3.3217592592592049E-3</v>
      </c>
      <c r="T17" s="1">
        <f t="shared" si="11"/>
        <v>15</v>
      </c>
      <c r="U17" s="4">
        <v>0.44398148148148148</v>
      </c>
      <c r="V17" s="4">
        <v>0.44797453703703699</v>
      </c>
      <c r="W17" s="5">
        <f t="shared" si="3"/>
        <v>3.9930555555555136E-3</v>
      </c>
      <c r="X17" s="1">
        <f t="shared" si="12"/>
        <v>18</v>
      </c>
      <c r="Y17" s="4">
        <v>0.46597222222222223</v>
      </c>
      <c r="Z17" s="4">
        <v>0.47759259259259257</v>
      </c>
      <c r="AA17" s="5">
        <f t="shared" si="4"/>
        <v>1.1620370370370336E-2</v>
      </c>
      <c r="AB17" s="1">
        <f t="shared" si="13"/>
        <v>18</v>
      </c>
      <c r="AC17" s="4">
        <v>0.48749999999999999</v>
      </c>
      <c r="AD17" s="4">
        <v>0.49821759259259263</v>
      </c>
      <c r="AE17" s="5">
        <f t="shared" si="5"/>
        <v>1.071759259259264E-2</v>
      </c>
      <c r="AF17" s="1">
        <f t="shared" si="14"/>
        <v>21</v>
      </c>
      <c r="AG17" s="4">
        <v>0.50972222222222219</v>
      </c>
      <c r="AH17" s="4">
        <v>0.51730324074074074</v>
      </c>
      <c r="AI17" s="5">
        <f t="shared" si="6"/>
        <v>7.5810185185185563E-3</v>
      </c>
      <c r="AJ17" s="1">
        <f t="shared" si="15"/>
        <v>19</v>
      </c>
      <c r="AK17" s="4">
        <v>0.52847222222222223</v>
      </c>
      <c r="AL17" s="4">
        <v>0.53210648148148143</v>
      </c>
      <c r="AM17" s="5">
        <f t="shared" si="7"/>
        <v>3.6342592592591982E-3</v>
      </c>
      <c r="AN17" s="1">
        <f t="shared" si="16"/>
        <v>12</v>
      </c>
      <c r="AP17" s="13">
        <f t="shared" si="17"/>
        <v>4.6215277777778119E-2</v>
      </c>
      <c r="AQ17" s="6">
        <f t="shared" si="8"/>
        <v>13</v>
      </c>
      <c r="AR17" s="1" t="str">
        <f t="shared" si="8"/>
        <v>Rob Summerfield</v>
      </c>
      <c r="AS17" s="1" t="str">
        <f t="shared" si="8"/>
        <v>m</v>
      </c>
      <c r="AT17" s="1">
        <f t="shared" si="8"/>
        <v>53</v>
      </c>
      <c r="AU17" s="3"/>
      <c r="AV17" s="3"/>
      <c r="AW17" s="12">
        <f t="shared" si="18"/>
        <v>19</v>
      </c>
    </row>
    <row r="18" spans="1:49" x14ac:dyDescent="0.25">
      <c r="A18" s="1" t="s">
        <v>92</v>
      </c>
      <c r="B18" s="19">
        <v>14</v>
      </c>
      <c r="C18" s="1" t="s">
        <v>75</v>
      </c>
      <c r="D18" s="1" t="s">
        <v>29</v>
      </c>
      <c r="E18" s="6">
        <v>44</v>
      </c>
      <c r="F18" s="4" t="s">
        <v>76</v>
      </c>
      <c r="G18" s="4" t="s">
        <v>77</v>
      </c>
      <c r="H18" s="4"/>
      <c r="I18" s="4">
        <v>0.42638888888888898</v>
      </c>
      <c r="J18" s="4">
        <v>0.4288541666666667</v>
      </c>
      <c r="K18" s="5">
        <f t="shared" si="9"/>
        <v>2.4652777777777191E-3</v>
      </c>
      <c r="L18" s="1">
        <f t="shared" si="0"/>
        <v>8</v>
      </c>
      <c r="M18" s="4">
        <v>0.43472222222222223</v>
      </c>
      <c r="N18" s="4">
        <v>0.4372685185185185</v>
      </c>
      <c r="O18" s="5">
        <f t="shared" si="1"/>
        <v>2.5462962962962687E-3</v>
      </c>
      <c r="P18" s="1">
        <f t="shared" si="10"/>
        <v>14</v>
      </c>
      <c r="Q18" s="4">
        <v>0.43958333333333338</v>
      </c>
      <c r="R18" s="4">
        <v>0.44293981481481487</v>
      </c>
      <c r="S18" s="5">
        <f t="shared" si="2"/>
        <v>3.3564814814814881E-3</v>
      </c>
      <c r="T18" s="1">
        <f t="shared" si="11"/>
        <v>16</v>
      </c>
      <c r="U18" s="4">
        <v>0.4460648148148148</v>
      </c>
      <c r="V18" s="4">
        <v>0.45021990740740742</v>
      </c>
      <c r="W18" s="5">
        <f t="shared" si="3"/>
        <v>4.155092592592613E-3</v>
      </c>
      <c r="X18" s="1">
        <f t="shared" si="12"/>
        <v>21</v>
      </c>
      <c r="Y18" s="4">
        <v>0.46527777777777773</v>
      </c>
      <c r="Z18" s="4">
        <v>0.47681712962962958</v>
      </c>
      <c r="AA18" s="5">
        <f t="shared" si="4"/>
        <v>1.1539351851851842E-2</v>
      </c>
      <c r="AB18" s="1">
        <f t="shared" si="13"/>
        <v>17</v>
      </c>
      <c r="AC18" s="4">
        <v>0.48472222222222222</v>
      </c>
      <c r="AD18" s="4">
        <v>0.49509259259259258</v>
      </c>
      <c r="AE18" s="5">
        <f t="shared" si="5"/>
        <v>1.0370370370370363E-2</v>
      </c>
      <c r="AF18" s="1">
        <f t="shared" si="14"/>
        <v>18</v>
      </c>
      <c r="AG18" s="4">
        <v>0.50555555555555554</v>
      </c>
      <c r="AH18" s="4">
        <v>0.51306712962962964</v>
      </c>
      <c r="AI18" s="5">
        <f t="shared" si="6"/>
        <v>7.511574074074101E-3</v>
      </c>
      <c r="AJ18" s="1">
        <f t="shared" si="15"/>
        <v>17</v>
      </c>
      <c r="AK18" s="4">
        <v>0.52361111111111114</v>
      </c>
      <c r="AL18" s="4">
        <v>0.52740740740740744</v>
      </c>
      <c r="AM18" s="5">
        <f t="shared" si="7"/>
        <v>3.7962962962962976E-3</v>
      </c>
      <c r="AN18" s="1">
        <f t="shared" si="16"/>
        <v>18</v>
      </c>
      <c r="AP18" s="13">
        <f t="shared" si="17"/>
        <v>4.5740740740740693E-2</v>
      </c>
      <c r="AQ18" s="6">
        <f t="shared" si="8"/>
        <v>14</v>
      </c>
      <c r="AR18" s="1" t="str">
        <f t="shared" si="8"/>
        <v>Daniel Seaford</v>
      </c>
      <c r="AS18" s="1" t="str">
        <f t="shared" si="8"/>
        <v>m</v>
      </c>
      <c r="AT18" s="1">
        <f t="shared" si="8"/>
        <v>44</v>
      </c>
      <c r="AU18" s="3"/>
      <c r="AV18" s="3"/>
      <c r="AW18" s="12">
        <f t="shared" si="18"/>
        <v>18</v>
      </c>
    </row>
    <row r="19" spans="1:49" x14ac:dyDescent="0.25">
      <c r="A19" s="1" t="s">
        <v>92</v>
      </c>
      <c r="B19" s="19">
        <v>15</v>
      </c>
      <c r="C19" s="1" t="s">
        <v>78</v>
      </c>
      <c r="D19" s="1" t="s">
        <v>29</v>
      </c>
      <c r="E19" s="6">
        <v>38</v>
      </c>
      <c r="F19" s="4" t="s">
        <v>79</v>
      </c>
      <c r="G19" s="4" t="s">
        <v>41</v>
      </c>
      <c r="H19" s="4"/>
      <c r="I19" s="4">
        <v>0.42708333333333298</v>
      </c>
      <c r="J19" s="4">
        <v>0.42972222222222217</v>
      </c>
      <c r="K19" s="5">
        <f t="shared" si="9"/>
        <v>2.6388888888891904E-3</v>
      </c>
      <c r="L19" s="1">
        <f t="shared" si="0"/>
        <v>17</v>
      </c>
      <c r="M19" s="4">
        <v>0.43541666666666662</v>
      </c>
      <c r="N19" s="4">
        <v>0.43796296296296294</v>
      </c>
      <c r="O19" s="5">
        <f t="shared" si="1"/>
        <v>2.5462962962963243E-3</v>
      </c>
      <c r="P19" s="1">
        <f t="shared" si="10"/>
        <v>15</v>
      </c>
      <c r="Q19" s="4">
        <v>0.44027777777777777</v>
      </c>
      <c r="R19" s="4">
        <v>0.44354166666666667</v>
      </c>
      <c r="S19" s="5">
        <f t="shared" si="2"/>
        <v>3.2638888888888995E-3</v>
      </c>
      <c r="T19" s="1">
        <f t="shared" si="11"/>
        <v>14</v>
      </c>
      <c r="U19" s="4">
        <v>0.44826388888888885</v>
      </c>
      <c r="V19" s="4">
        <v>0.45201388888888888</v>
      </c>
      <c r="W19" s="5">
        <f t="shared" si="3"/>
        <v>3.7500000000000311E-3</v>
      </c>
      <c r="X19" s="1">
        <f t="shared" si="12"/>
        <v>14</v>
      </c>
      <c r="Y19" s="4">
        <v>0.46736111111111112</v>
      </c>
      <c r="Z19" s="4">
        <v>0.47901620370370374</v>
      </c>
      <c r="AA19" s="5">
        <f t="shared" si="4"/>
        <v>1.165509259259262E-2</v>
      </c>
      <c r="AB19" s="1">
        <f t="shared" si="13"/>
        <v>19</v>
      </c>
      <c r="AC19" s="4">
        <v>0.48680555555555555</v>
      </c>
      <c r="AD19" s="4">
        <v>0.49723379629629627</v>
      </c>
      <c r="AE19" s="5">
        <f t="shared" si="5"/>
        <v>1.0428240740740724E-2</v>
      </c>
      <c r="AF19" s="1">
        <f t="shared" si="14"/>
        <v>19</v>
      </c>
      <c r="AG19" s="4">
        <v>0.51111111111111118</v>
      </c>
      <c r="AH19" s="4">
        <v>0.5186574074074074</v>
      </c>
      <c r="AI19" s="5">
        <f t="shared" si="6"/>
        <v>7.5462962962962177E-3</v>
      </c>
      <c r="AJ19" s="1">
        <f t="shared" si="15"/>
        <v>18</v>
      </c>
      <c r="AK19" s="4">
        <v>0.52777777777777779</v>
      </c>
      <c r="AL19" s="4">
        <v>0.53144675925925922</v>
      </c>
      <c r="AM19" s="5">
        <f t="shared" si="7"/>
        <v>3.6689814814814259E-3</v>
      </c>
      <c r="AN19" s="1">
        <f t="shared" si="16"/>
        <v>13</v>
      </c>
      <c r="AP19" s="13">
        <f t="shared" si="17"/>
        <v>4.5497685185185432E-2</v>
      </c>
      <c r="AQ19" s="6">
        <f t="shared" si="8"/>
        <v>15</v>
      </c>
      <c r="AR19" s="1" t="str">
        <f t="shared" si="8"/>
        <v>Danny Hubbard</v>
      </c>
      <c r="AS19" s="1" t="str">
        <f t="shared" si="8"/>
        <v>m</v>
      </c>
      <c r="AT19" s="1">
        <f t="shared" si="8"/>
        <v>38</v>
      </c>
      <c r="AU19" s="3"/>
      <c r="AV19" s="3"/>
      <c r="AW19" s="12">
        <f t="shared" si="18"/>
        <v>17</v>
      </c>
    </row>
    <row r="20" spans="1:49" x14ac:dyDescent="0.25">
      <c r="A20" s="1" t="s">
        <v>92</v>
      </c>
      <c r="B20" s="19">
        <v>16</v>
      </c>
      <c r="C20" s="1" t="s">
        <v>56</v>
      </c>
      <c r="D20" s="1" t="s">
        <v>29</v>
      </c>
      <c r="E20" s="6">
        <v>45</v>
      </c>
      <c r="F20" s="1" t="s">
        <v>57</v>
      </c>
      <c r="G20" s="1" t="s">
        <v>96</v>
      </c>
      <c r="I20" s="4">
        <v>0.42777777777777798</v>
      </c>
      <c r="J20" s="4">
        <v>0.43006944444444445</v>
      </c>
      <c r="K20" s="5">
        <f t="shared" si="9"/>
        <v>2.2916666666664698E-3</v>
      </c>
      <c r="L20" s="1">
        <f t="shared" si="0"/>
        <v>3</v>
      </c>
      <c r="M20" s="4">
        <v>0.43611111111111112</v>
      </c>
      <c r="N20" s="4">
        <v>0.43813657407407408</v>
      </c>
      <c r="O20" s="5">
        <f t="shared" si="1"/>
        <v>2.025462962962965E-3</v>
      </c>
      <c r="P20" s="1">
        <f t="shared" si="10"/>
        <v>2</v>
      </c>
      <c r="Q20" s="4">
        <v>0.44097222222222227</v>
      </c>
      <c r="R20" s="4">
        <v>0.44339120370370372</v>
      </c>
      <c r="S20" s="5">
        <f t="shared" si="2"/>
        <v>2.4189814814814525E-3</v>
      </c>
      <c r="T20" s="1">
        <f t="shared" si="11"/>
        <v>2</v>
      </c>
      <c r="U20" s="4">
        <v>0.44675925925925924</v>
      </c>
      <c r="V20" s="4">
        <v>0.4495601851851852</v>
      </c>
      <c r="W20" s="5">
        <f t="shared" si="3"/>
        <v>2.8009259259259567E-3</v>
      </c>
      <c r="X20" s="1">
        <f t="shared" si="12"/>
        <v>3</v>
      </c>
      <c r="Y20" s="4">
        <v>0.46458333333333335</v>
      </c>
      <c r="Z20" s="4">
        <v>0.47339120370370374</v>
      </c>
      <c r="AA20" s="5">
        <f t="shared" si="4"/>
        <v>8.8078703703703964E-3</v>
      </c>
      <c r="AB20" s="1">
        <f t="shared" si="13"/>
        <v>2</v>
      </c>
      <c r="AC20" s="4">
        <v>0.48333333333333334</v>
      </c>
      <c r="AD20" s="4">
        <v>0.49130787037037038</v>
      </c>
      <c r="AE20" s="5">
        <f t="shared" si="5"/>
        <v>7.9745370370370439E-3</v>
      </c>
      <c r="AF20" s="1">
        <f t="shared" si="14"/>
        <v>3</v>
      </c>
      <c r="AG20" s="4">
        <v>0.50069444444444444</v>
      </c>
      <c r="AH20" s="4">
        <v>0.50645833333333334</v>
      </c>
      <c r="AI20" s="5">
        <f t="shared" si="6"/>
        <v>5.7638888888889017E-3</v>
      </c>
      <c r="AJ20" s="1">
        <f t="shared" si="15"/>
        <v>2</v>
      </c>
      <c r="AK20" s="4">
        <v>0.51527777777777783</v>
      </c>
      <c r="AL20" s="4">
        <v>0.51798611111111115</v>
      </c>
      <c r="AM20" s="5">
        <f t="shared" si="7"/>
        <v>2.7083333333333126E-3</v>
      </c>
      <c r="AN20" s="1">
        <f t="shared" si="16"/>
        <v>3</v>
      </c>
      <c r="AP20" s="13">
        <f t="shared" si="17"/>
        <v>3.4791666666666499E-2</v>
      </c>
      <c r="AQ20" s="6">
        <f t="shared" si="8"/>
        <v>16</v>
      </c>
      <c r="AR20" s="1" t="str">
        <f t="shared" si="8"/>
        <v>Matt Steven</v>
      </c>
      <c r="AS20" s="1" t="str">
        <f t="shared" si="8"/>
        <v>m</v>
      </c>
      <c r="AT20" s="1">
        <f t="shared" si="8"/>
        <v>45</v>
      </c>
      <c r="AU20" s="3" t="str">
        <f t="shared" si="8"/>
        <v>Oxford</v>
      </c>
      <c r="AV20" s="3" t="str">
        <f t="shared" si="8"/>
        <v>-</v>
      </c>
      <c r="AW20" s="12">
        <f t="shared" si="18"/>
        <v>3</v>
      </c>
    </row>
    <row r="21" spans="1:49" x14ac:dyDescent="0.25">
      <c r="A21" s="1" t="s">
        <v>92</v>
      </c>
      <c r="B21" s="19">
        <v>17</v>
      </c>
      <c r="C21" s="1" t="s">
        <v>58</v>
      </c>
      <c r="D21" s="1" t="s">
        <v>29</v>
      </c>
      <c r="E21" s="6">
        <v>45</v>
      </c>
      <c r="F21" s="1" t="s">
        <v>59</v>
      </c>
      <c r="G21" s="1" t="s">
        <v>96</v>
      </c>
      <c r="I21" s="4">
        <v>0.42847222222222198</v>
      </c>
      <c r="J21" s="4">
        <v>0.43096064814814811</v>
      </c>
      <c r="K21" s="5">
        <f t="shared" si="9"/>
        <v>2.4884259259261299E-3</v>
      </c>
      <c r="L21" s="1">
        <f t="shared" si="0"/>
        <v>11</v>
      </c>
      <c r="M21" s="4">
        <v>0.4368055555555555</v>
      </c>
      <c r="N21" s="4">
        <v>0.4392361111111111</v>
      </c>
      <c r="O21" s="5">
        <f t="shared" si="1"/>
        <v>2.4305555555556024E-3</v>
      </c>
      <c r="P21" s="1">
        <f t="shared" si="10"/>
        <v>12</v>
      </c>
      <c r="Q21" s="4">
        <v>0.44166666666666665</v>
      </c>
      <c r="R21" s="4">
        <v>0.44471064814814815</v>
      </c>
      <c r="S21" s="5">
        <f t="shared" si="2"/>
        <v>3.0439814814814947E-3</v>
      </c>
      <c r="T21" s="1">
        <f t="shared" si="11"/>
        <v>10</v>
      </c>
      <c r="U21" s="4">
        <v>0.44965277777777773</v>
      </c>
      <c r="V21" s="4">
        <v>0.45325231481481482</v>
      </c>
      <c r="W21" s="5">
        <f t="shared" si="3"/>
        <v>3.5995370370370816E-3</v>
      </c>
      <c r="X21" s="1">
        <f t="shared" si="12"/>
        <v>10</v>
      </c>
      <c r="Y21" s="4">
        <v>0.4694444444444445</v>
      </c>
      <c r="Z21" s="4">
        <v>0.48025462962962967</v>
      </c>
      <c r="AA21" s="5">
        <f t="shared" si="4"/>
        <v>1.0810185185185173E-2</v>
      </c>
      <c r="AB21" s="1">
        <f t="shared" si="13"/>
        <v>12</v>
      </c>
      <c r="AC21" s="4">
        <v>0.49027777777777781</v>
      </c>
      <c r="AD21" s="4">
        <v>0.49980324074074073</v>
      </c>
      <c r="AE21" s="5">
        <f t="shared" si="5"/>
        <v>9.5254629629629162E-3</v>
      </c>
      <c r="AF21" s="1">
        <f t="shared" si="14"/>
        <v>12</v>
      </c>
      <c r="AG21" s="4">
        <v>0.51041666666666663</v>
      </c>
      <c r="AH21" s="4">
        <v>0.51762731481481483</v>
      </c>
      <c r="AI21" s="5">
        <f t="shared" si="6"/>
        <v>7.2106481481482021E-3</v>
      </c>
      <c r="AJ21" s="1">
        <f t="shared" si="15"/>
        <v>13</v>
      </c>
      <c r="AK21" s="4">
        <v>0.52638888888888891</v>
      </c>
      <c r="AL21" s="4">
        <v>0.5301851851851852</v>
      </c>
      <c r="AM21" s="5">
        <f t="shared" si="7"/>
        <v>3.7962962962962976E-3</v>
      </c>
      <c r="AN21" s="1">
        <f t="shared" si="16"/>
        <v>18</v>
      </c>
      <c r="AP21" s="13">
        <f t="shared" si="17"/>
        <v>4.2905092592592897E-2</v>
      </c>
      <c r="AQ21" s="6">
        <f t="shared" si="8"/>
        <v>17</v>
      </c>
      <c r="AR21" s="1" t="str">
        <f t="shared" si="8"/>
        <v>Rob Orchard</v>
      </c>
      <c r="AS21" s="1" t="str">
        <f t="shared" si="8"/>
        <v>m</v>
      </c>
      <c r="AT21" s="1">
        <f t="shared" si="8"/>
        <v>45</v>
      </c>
      <c r="AU21" s="3" t="str">
        <f t="shared" si="8"/>
        <v>Whitstone</v>
      </c>
      <c r="AV21" s="3" t="str">
        <f t="shared" si="8"/>
        <v>-</v>
      </c>
      <c r="AW21" s="12">
        <f t="shared" si="18"/>
        <v>12</v>
      </c>
    </row>
    <row r="22" spans="1:49" x14ac:dyDescent="0.25">
      <c r="A22" s="1" t="s">
        <v>92</v>
      </c>
      <c r="B22" s="19">
        <v>18</v>
      </c>
      <c r="C22" s="1" t="s">
        <v>60</v>
      </c>
      <c r="D22" s="1" t="s">
        <v>29</v>
      </c>
      <c r="E22" s="6">
        <v>45</v>
      </c>
      <c r="F22" s="3" t="s">
        <v>61</v>
      </c>
      <c r="G22" s="3" t="s">
        <v>41</v>
      </c>
      <c r="H22" s="3"/>
      <c r="I22" s="4">
        <v>0.42916666666666697</v>
      </c>
      <c r="J22" s="4">
        <v>0.43129629629629629</v>
      </c>
      <c r="K22" s="5">
        <f t="shared" si="9"/>
        <v>2.1296296296293149E-3</v>
      </c>
      <c r="L22" s="1">
        <f t="shared" si="0"/>
        <v>2</v>
      </c>
      <c r="M22" s="4">
        <v>0.4375</v>
      </c>
      <c r="N22" s="4">
        <v>0.43960648148148151</v>
      </c>
      <c r="O22" s="5">
        <f t="shared" si="1"/>
        <v>2.1064814814815147E-3</v>
      </c>
      <c r="P22" s="1">
        <f t="shared" si="10"/>
        <v>3</v>
      </c>
      <c r="Q22" s="4">
        <v>0.44236111111111115</v>
      </c>
      <c r="R22" s="4">
        <v>0.44482638888888887</v>
      </c>
      <c r="S22" s="5">
        <f t="shared" si="2"/>
        <v>2.4652777777777191E-3</v>
      </c>
      <c r="T22" s="1">
        <f t="shared" si="11"/>
        <v>3</v>
      </c>
      <c r="U22" s="4">
        <v>0.45034722222222223</v>
      </c>
      <c r="V22" s="4">
        <v>0.45310185185185187</v>
      </c>
      <c r="W22" s="5">
        <f t="shared" si="3"/>
        <v>2.7546296296296346E-3</v>
      </c>
      <c r="X22" s="1">
        <f t="shared" si="12"/>
        <v>2</v>
      </c>
      <c r="Y22" s="4">
        <v>0.4680555555555555</v>
      </c>
      <c r="Z22" s="4">
        <v>0.47702546296296294</v>
      </c>
      <c r="AA22" s="5">
        <f t="shared" si="4"/>
        <v>8.9699074074074403E-3</v>
      </c>
      <c r="AB22" s="1">
        <f t="shared" si="13"/>
        <v>3</v>
      </c>
      <c r="AC22" s="4">
        <v>0.48541666666666666</v>
      </c>
      <c r="AD22" s="4">
        <v>0.4932407407407407</v>
      </c>
      <c r="AE22" s="5">
        <f t="shared" si="5"/>
        <v>7.8240740740740389E-3</v>
      </c>
      <c r="AF22" s="1">
        <f t="shared" si="14"/>
        <v>2</v>
      </c>
      <c r="AG22" s="4">
        <v>0.50277777777777777</v>
      </c>
      <c r="AH22" s="4">
        <v>0.50856481481481486</v>
      </c>
      <c r="AI22" s="5">
        <f t="shared" si="6"/>
        <v>5.7870370370370905E-3</v>
      </c>
      <c r="AJ22" s="1">
        <f t="shared" si="15"/>
        <v>3</v>
      </c>
      <c r="AK22" s="4">
        <v>0.51736111111111105</v>
      </c>
      <c r="AL22" s="4">
        <v>0.51996527777777779</v>
      </c>
      <c r="AM22" s="5">
        <f t="shared" si="7"/>
        <v>2.6041666666667407E-3</v>
      </c>
      <c r="AN22" s="1">
        <f t="shared" si="16"/>
        <v>2</v>
      </c>
      <c r="AP22" s="13">
        <f t="shared" si="17"/>
        <v>3.4641203703703494E-2</v>
      </c>
      <c r="AQ22" s="6">
        <f t="shared" si="8"/>
        <v>18</v>
      </c>
      <c r="AR22" s="1" t="str">
        <f t="shared" si="8"/>
        <v>Kevin Heywood</v>
      </c>
      <c r="AS22" s="1" t="str">
        <f t="shared" si="8"/>
        <v>m</v>
      </c>
      <c r="AT22" s="1">
        <f t="shared" si="8"/>
        <v>45</v>
      </c>
      <c r="AU22" s="3" t="str">
        <f t="shared" si="8"/>
        <v>Morwenstow</v>
      </c>
      <c r="AV22" s="3" t="str">
        <f t="shared" si="8"/>
        <v>HP</v>
      </c>
      <c r="AW22" s="12">
        <f t="shared" si="18"/>
        <v>2</v>
      </c>
    </row>
    <row r="23" spans="1:49" x14ac:dyDescent="0.25">
      <c r="A23" s="1" t="s">
        <v>92</v>
      </c>
      <c r="B23" s="19">
        <v>19</v>
      </c>
      <c r="C23" s="1" t="s">
        <v>62</v>
      </c>
      <c r="D23" s="1" t="s">
        <v>29</v>
      </c>
      <c r="E23" s="6">
        <v>40</v>
      </c>
      <c r="F23" s="1" t="s">
        <v>35</v>
      </c>
      <c r="G23" s="1" t="s">
        <v>63</v>
      </c>
      <c r="I23" s="4">
        <v>0.42986111111111103</v>
      </c>
      <c r="J23" s="4">
        <v>0.43271990740740746</v>
      </c>
      <c r="K23" s="5">
        <f t="shared" si="9"/>
        <v>2.8587962962964286E-3</v>
      </c>
      <c r="L23" s="1">
        <f t="shared" si="0"/>
        <v>20</v>
      </c>
      <c r="M23" s="4">
        <v>0.4381944444444445</v>
      </c>
      <c r="N23" s="4">
        <v>0.44096064814814812</v>
      </c>
      <c r="O23" s="5">
        <f t="shared" si="1"/>
        <v>2.766203703703618E-3</v>
      </c>
      <c r="P23" s="1">
        <f t="shared" si="10"/>
        <v>21</v>
      </c>
      <c r="Q23" s="4">
        <v>0.44305555555555554</v>
      </c>
      <c r="R23" s="4">
        <v>0.44664351851851852</v>
      </c>
      <c r="S23" s="5">
        <f t="shared" si="2"/>
        <v>3.5879629629629872E-3</v>
      </c>
      <c r="T23" s="1">
        <f t="shared" si="11"/>
        <v>21</v>
      </c>
      <c r="U23" s="4">
        <v>0.45104166666666662</v>
      </c>
      <c r="V23" s="4">
        <v>0.45494212962962965</v>
      </c>
      <c r="W23" s="5">
        <f t="shared" si="3"/>
        <v>3.9004629629630361E-3</v>
      </c>
      <c r="X23" s="1">
        <f t="shared" si="12"/>
        <v>17</v>
      </c>
      <c r="Y23" s="4">
        <v>0.47291666666666665</v>
      </c>
      <c r="Z23" s="4">
        <v>0.48479166666666668</v>
      </c>
      <c r="AA23" s="5">
        <f t="shared" si="4"/>
        <v>1.1875000000000024E-2</v>
      </c>
      <c r="AB23" s="1">
        <f t="shared" si="13"/>
        <v>20</v>
      </c>
      <c r="AC23" s="4">
        <v>0.49513888888888885</v>
      </c>
      <c r="AD23" s="4">
        <v>0.50509259259259254</v>
      </c>
      <c r="AE23" s="5">
        <f t="shared" si="5"/>
        <v>9.9537037037036868E-3</v>
      </c>
      <c r="AF23" s="1">
        <f t="shared" si="14"/>
        <v>15</v>
      </c>
      <c r="AG23" s="4">
        <v>0.51597222222222217</v>
      </c>
      <c r="AH23" s="4">
        <v>0.5239583333333333</v>
      </c>
      <c r="AI23" s="5">
        <f t="shared" si="6"/>
        <v>7.9861111111111382E-3</v>
      </c>
      <c r="AJ23" s="1">
        <f t="shared" si="15"/>
        <v>21</v>
      </c>
      <c r="AK23" s="4">
        <v>0.53402777777777777</v>
      </c>
      <c r="AL23" s="4">
        <v>0.53805555555555562</v>
      </c>
      <c r="AM23" s="5">
        <f t="shared" si="7"/>
        <v>4.0277777777778523E-3</v>
      </c>
      <c r="AN23" s="1">
        <f t="shared" si="16"/>
        <v>21</v>
      </c>
      <c r="AP23" s="13">
        <f t="shared" si="17"/>
        <v>4.6956018518518772E-2</v>
      </c>
      <c r="AQ23" s="6">
        <f t="shared" si="8"/>
        <v>19</v>
      </c>
      <c r="AR23" s="1" t="str">
        <f t="shared" si="8"/>
        <v>Alan Smith</v>
      </c>
      <c r="AS23" s="1" t="str">
        <f t="shared" si="8"/>
        <v>m</v>
      </c>
      <c r="AT23" s="1">
        <f t="shared" si="8"/>
        <v>40</v>
      </c>
      <c r="AU23" s="3" t="str">
        <f t="shared" si="8"/>
        <v>Bude</v>
      </c>
      <c r="AV23" s="3" t="str">
        <f t="shared" si="8"/>
        <v>Team Sea Badger</v>
      </c>
      <c r="AW23" s="12">
        <f t="shared" si="18"/>
        <v>20</v>
      </c>
    </row>
    <row r="24" spans="1:49" x14ac:dyDescent="0.25">
      <c r="A24" s="1" t="s">
        <v>92</v>
      </c>
      <c r="B24" s="19">
        <v>20</v>
      </c>
      <c r="C24" s="1" t="s">
        <v>33</v>
      </c>
      <c r="D24" s="1" t="s">
        <v>29</v>
      </c>
      <c r="E24" s="6">
        <v>38</v>
      </c>
      <c r="F24" s="4" t="s">
        <v>35</v>
      </c>
      <c r="G24" s="4" t="s">
        <v>64</v>
      </c>
      <c r="H24" s="4"/>
      <c r="I24" s="4">
        <v>0.43055555555555602</v>
      </c>
      <c r="J24" s="4">
        <v>0.43319444444444444</v>
      </c>
      <c r="K24" s="5">
        <f t="shared" si="9"/>
        <v>2.6388888888884132E-3</v>
      </c>
      <c r="L24" s="1">
        <f t="shared" si="0"/>
        <v>16</v>
      </c>
      <c r="M24" s="4">
        <v>0.43888888888888888</v>
      </c>
      <c r="N24" s="4">
        <v>0.4415162037037037</v>
      </c>
      <c r="O24" s="5">
        <f t="shared" si="1"/>
        <v>2.6273148148148184E-3</v>
      </c>
      <c r="P24" s="1">
        <f t="shared" si="10"/>
        <v>18</v>
      </c>
      <c r="Q24" s="4">
        <v>0.44375000000000003</v>
      </c>
      <c r="R24" s="4">
        <v>0.44697916666666665</v>
      </c>
      <c r="S24" s="5">
        <f t="shared" si="2"/>
        <v>3.2291666666666163E-3</v>
      </c>
      <c r="T24" s="1">
        <f t="shared" si="11"/>
        <v>13</v>
      </c>
      <c r="U24" s="4">
        <v>0.45173611111111112</v>
      </c>
      <c r="V24" s="4">
        <v>0.45546296296296296</v>
      </c>
      <c r="W24" s="5">
        <f t="shared" si="3"/>
        <v>3.7268518518518423E-3</v>
      </c>
      <c r="X24" s="1">
        <f t="shared" si="12"/>
        <v>12</v>
      </c>
      <c r="Y24" s="4">
        <v>0.47013888888888888</v>
      </c>
      <c r="Z24" s="4">
        <v>0.48104166666666665</v>
      </c>
      <c r="AA24" s="5">
        <f t="shared" si="4"/>
        <v>1.0902777777777761E-2</v>
      </c>
      <c r="AB24" s="1">
        <f t="shared" si="13"/>
        <v>13</v>
      </c>
      <c r="AC24" s="4">
        <v>0.4909722222222222</v>
      </c>
      <c r="AD24" s="4">
        <v>0.50081018518518516</v>
      </c>
      <c r="AE24" s="5">
        <f t="shared" si="5"/>
        <v>9.837962962962965E-3</v>
      </c>
      <c r="AF24" s="1">
        <f t="shared" si="14"/>
        <v>13</v>
      </c>
      <c r="AG24" s="4">
        <v>0.51250000000000007</v>
      </c>
      <c r="AH24" s="4">
        <v>0.51975694444444442</v>
      </c>
      <c r="AI24" s="5">
        <f t="shared" si="6"/>
        <v>7.2569444444443576E-3</v>
      </c>
      <c r="AJ24" s="1">
        <f t="shared" si="15"/>
        <v>15</v>
      </c>
      <c r="AK24" s="4">
        <v>0.52916666666666667</v>
      </c>
      <c r="AL24" s="4">
        <v>0.53275462962962961</v>
      </c>
      <c r="AM24" s="5">
        <f t="shared" si="7"/>
        <v>3.5879629629629317E-3</v>
      </c>
      <c r="AN24" s="1">
        <f t="shared" si="16"/>
        <v>11</v>
      </c>
      <c r="AP24" s="13">
        <f t="shared" si="17"/>
        <v>4.3807870370369706E-2</v>
      </c>
      <c r="AQ24" s="6">
        <f t="shared" si="8"/>
        <v>20</v>
      </c>
      <c r="AR24" s="1" t="str">
        <f t="shared" si="8"/>
        <v>Jonathan Chapman</v>
      </c>
      <c r="AS24" s="1" t="str">
        <f t="shared" si="8"/>
        <v>m</v>
      </c>
      <c r="AT24" s="1">
        <f t="shared" si="8"/>
        <v>38</v>
      </c>
      <c r="AU24" s="3" t="str">
        <f t="shared" si="8"/>
        <v>Bude</v>
      </c>
      <c r="AV24" s="3" t="str">
        <f t="shared" si="8"/>
        <v>Bike Wanchors</v>
      </c>
      <c r="AW24" s="12">
        <f t="shared" si="18"/>
        <v>13</v>
      </c>
    </row>
    <row r="25" spans="1:49" x14ac:dyDescent="0.25">
      <c r="A25" s="1" t="s">
        <v>92</v>
      </c>
      <c r="B25" s="19">
        <v>21</v>
      </c>
      <c r="C25" s="1" t="s">
        <v>70</v>
      </c>
      <c r="D25" s="1" t="s">
        <v>29</v>
      </c>
      <c r="E25" s="6">
        <v>36</v>
      </c>
      <c r="F25" s="1" t="s">
        <v>35</v>
      </c>
      <c r="G25" s="1" t="s">
        <v>64</v>
      </c>
      <c r="I25" s="4">
        <v>0.43125000000000002</v>
      </c>
      <c r="J25" s="4">
        <v>0.43364583333333334</v>
      </c>
      <c r="K25" s="5">
        <f t="shared" si="9"/>
        <v>2.3958333333333193E-3</v>
      </c>
      <c r="L25" s="1">
        <f t="shared" si="0"/>
        <v>6</v>
      </c>
      <c r="M25" s="4">
        <v>0.43958333333333338</v>
      </c>
      <c r="N25" s="4">
        <v>0.4419907407407408</v>
      </c>
      <c r="O25" s="5">
        <f t="shared" si="1"/>
        <v>2.4074074074074137E-3</v>
      </c>
      <c r="P25" s="1">
        <f t="shared" si="10"/>
        <v>8</v>
      </c>
      <c r="Q25" s="4">
        <v>0.44444444444444442</v>
      </c>
      <c r="R25" s="4">
        <v>0.44748842592592591</v>
      </c>
      <c r="S25" s="5">
        <f t="shared" si="2"/>
        <v>3.0439814814814947E-3</v>
      </c>
      <c r="T25" s="1">
        <f t="shared" si="11"/>
        <v>10</v>
      </c>
      <c r="U25" s="4">
        <v>0.4524305555555555</v>
      </c>
      <c r="V25" s="4">
        <v>0.4559259259259259</v>
      </c>
      <c r="W25" s="5">
        <f t="shared" si="3"/>
        <v>3.4953703703703987E-3</v>
      </c>
      <c r="X25" s="1">
        <f t="shared" si="12"/>
        <v>8</v>
      </c>
      <c r="Y25" s="4">
        <v>0.47083333333333338</v>
      </c>
      <c r="Z25" s="4">
        <v>0.48025462962962967</v>
      </c>
      <c r="AA25" s="5">
        <f t="shared" si="4"/>
        <v>9.4212962962962887E-3</v>
      </c>
      <c r="AB25" s="1">
        <f t="shared" si="13"/>
        <v>6</v>
      </c>
      <c r="AC25" s="4">
        <v>0.48958333333333331</v>
      </c>
      <c r="AD25" s="4">
        <v>0.49865740740740744</v>
      </c>
      <c r="AE25" s="5">
        <f t="shared" si="5"/>
        <v>9.0740740740741233E-3</v>
      </c>
      <c r="AF25" s="1">
        <f t="shared" si="14"/>
        <v>7</v>
      </c>
      <c r="AG25" s="4">
        <v>0.50902777777777775</v>
      </c>
      <c r="AH25" s="4">
        <v>0.5158449074074074</v>
      </c>
      <c r="AI25" s="5">
        <f t="shared" si="6"/>
        <v>6.8171296296296591E-3</v>
      </c>
      <c r="AJ25" s="1">
        <f t="shared" si="15"/>
        <v>10</v>
      </c>
      <c r="AK25" s="4">
        <v>0.52569444444444446</v>
      </c>
      <c r="AL25" s="4">
        <v>0.52910879629629626</v>
      </c>
      <c r="AM25" s="5">
        <f t="shared" si="7"/>
        <v>3.4143518518517935E-3</v>
      </c>
      <c r="AN25" s="1">
        <f t="shared" si="16"/>
        <v>9</v>
      </c>
      <c r="AP25" s="13">
        <f t="shared" si="17"/>
        <v>4.0069444444444491E-2</v>
      </c>
      <c r="AQ25" s="6">
        <f t="shared" ref="AQ25:AV35" si="19">B25</f>
        <v>21</v>
      </c>
      <c r="AR25" s="1" t="str">
        <f t="shared" si="19"/>
        <v>James Chapman</v>
      </c>
      <c r="AS25" s="1" t="str">
        <f t="shared" si="19"/>
        <v>m</v>
      </c>
      <c r="AT25" s="1">
        <f t="shared" si="19"/>
        <v>36</v>
      </c>
      <c r="AU25" s="3" t="str">
        <f t="shared" si="19"/>
        <v>Bude</v>
      </c>
      <c r="AV25" s="3" t="str">
        <f t="shared" si="19"/>
        <v>Bike Wanchors</v>
      </c>
      <c r="AW25" s="12">
        <f t="shared" si="18"/>
        <v>6</v>
      </c>
    </row>
    <row r="26" spans="1:49" x14ac:dyDescent="0.25">
      <c r="A26" s="1" t="s">
        <v>92</v>
      </c>
      <c r="B26" s="19">
        <v>22</v>
      </c>
      <c r="C26" s="1" t="s">
        <v>32</v>
      </c>
      <c r="D26" s="1" t="s">
        <v>29</v>
      </c>
      <c r="E26" s="6">
        <v>21</v>
      </c>
      <c r="F26" s="1" t="s">
        <v>35</v>
      </c>
      <c r="G26" s="1" t="s">
        <v>96</v>
      </c>
      <c r="I26" s="4">
        <v>0.43194444444444402</v>
      </c>
      <c r="J26" s="4">
        <v>0.43427083333333333</v>
      </c>
      <c r="K26" s="5">
        <f t="shared" si="9"/>
        <v>2.3263888888893081E-3</v>
      </c>
      <c r="L26" s="1">
        <f t="shared" si="0"/>
        <v>4</v>
      </c>
      <c r="M26" s="4">
        <v>0.44027777777777777</v>
      </c>
      <c r="N26" s="4">
        <v>0.44265046296296301</v>
      </c>
      <c r="O26" s="5">
        <f t="shared" si="1"/>
        <v>2.3726851851852415E-3</v>
      </c>
      <c r="P26" s="1">
        <f t="shared" si="10"/>
        <v>5</v>
      </c>
      <c r="Q26" s="4">
        <v>0.44513888888888892</v>
      </c>
      <c r="R26" s="4">
        <v>0.44829861111111113</v>
      </c>
      <c r="S26" s="21">
        <f t="shared" si="2"/>
        <v>3.1597222222222165E-3</v>
      </c>
      <c r="T26" s="1">
        <f t="shared" si="11"/>
        <v>12</v>
      </c>
      <c r="U26" s="4">
        <v>0.453125</v>
      </c>
      <c r="V26" s="4">
        <v>0.45687499999999998</v>
      </c>
      <c r="W26" s="5">
        <f t="shared" si="3"/>
        <v>3.7499999999999756E-3</v>
      </c>
      <c r="X26" s="1">
        <f t="shared" si="12"/>
        <v>13</v>
      </c>
      <c r="Y26" s="4">
        <v>0.47638888888888892</v>
      </c>
      <c r="Z26" s="4">
        <v>0.48678240740740741</v>
      </c>
      <c r="AA26" s="5">
        <f t="shared" si="4"/>
        <v>1.0393518518518496E-2</v>
      </c>
      <c r="AB26" s="1">
        <f t="shared" si="13"/>
        <v>9</v>
      </c>
      <c r="AC26" s="4">
        <v>0.49652777777777773</v>
      </c>
      <c r="AD26" s="4">
        <v>0.50565972222222222</v>
      </c>
      <c r="AE26" s="5">
        <f t="shared" si="5"/>
        <v>9.1319444444444842E-3</v>
      </c>
      <c r="AF26" s="1">
        <f t="shared" si="14"/>
        <v>8</v>
      </c>
      <c r="AG26" s="4">
        <v>0.51944444444444449</v>
      </c>
      <c r="AH26" s="4">
        <v>0.52585648148148145</v>
      </c>
      <c r="AI26" s="5">
        <f t="shared" si="6"/>
        <v>6.4120370370369661E-3</v>
      </c>
      <c r="AJ26" s="1">
        <f t="shared" si="15"/>
        <v>6</v>
      </c>
      <c r="AK26" s="4">
        <v>0.53749999999999998</v>
      </c>
      <c r="AL26" s="4">
        <v>0.54079861111111105</v>
      </c>
      <c r="AM26" s="5">
        <f t="shared" si="7"/>
        <v>3.2986111111110716E-3</v>
      </c>
      <c r="AN26" s="1">
        <f t="shared" si="16"/>
        <v>6</v>
      </c>
      <c r="AP26" s="13">
        <f t="shared" si="17"/>
        <v>4.084490740740776E-2</v>
      </c>
      <c r="AQ26" s="6">
        <f t="shared" si="19"/>
        <v>22</v>
      </c>
      <c r="AR26" s="1" t="str">
        <f t="shared" si="19"/>
        <v>Samuel Jennings</v>
      </c>
      <c r="AS26" s="1" t="str">
        <f t="shared" si="19"/>
        <v>m</v>
      </c>
      <c r="AT26" s="1">
        <f t="shared" si="19"/>
        <v>21</v>
      </c>
      <c r="AU26" s="3" t="str">
        <f t="shared" si="19"/>
        <v>Bude</v>
      </c>
      <c r="AV26" s="3" t="str">
        <f t="shared" si="19"/>
        <v>-</v>
      </c>
      <c r="AW26" s="12">
        <f t="shared" si="18"/>
        <v>9</v>
      </c>
    </row>
    <row r="27" spans="1:49" hidden="1" x14ac:dyDescent="0.25">
      <c r="B27" s="19">
        <v>23</v>
      </c>
      <c r="C27" s="1" t="s">
        <v>67</v>
      </c>
      <c r="D27" s="1" t="s">
        <v>29</v>
      </c>
      <c r="E27" s="6">
        <v>23</v>
      </c>
      <c r="F27" s="1" t="s">
        <v>68</v>
      </c>
      <c r="G27" s="1" t="s">
        <v>41</v>
      </c>
      <c r="I27" s="4" t="s">
        <v>95</v>
      </c>
      <c r="J27" s="4" t="s">
        <v>95</v>
      </c>
      <c r="K27" s="5" t="e">
        <f t="shared" si="9"/>
        <v>#VALUE!</v>
      </c>
      <c r="L27" s="1" t="e">
        <f t="shared" si="0"/>
        <v>#VALUE!</v>
      </c>
      <c r="M27" s="1" t="s">
        <v>95</v>
      </c>
      <c r="N27" s="1" t="s">
        <v>95</v>
      </c>
      <c r="O27" s="5" t="e">
        <f t="shared" si="1"/>
        <v>#VALUE!</v>
      </c>
      <c r="P27" s="1" t="e">
        <f t="shared" si="10"/>
        <v>#VALUE!</v>
      </c>
      <c r="Q27" s="1" t="s">
        <v>95</v>
      </c>
      <c r="R27" s="1" t="s">
        <v>95</v>
      </c>
      <c r="S27" s="5" t="e">
        <f t="shared" si="2"/>
        <v>#VALUE!</v>
      </c>
      <c r="T27" s="1" t="e">
        <f t="shared" si="11"/>
        <v>#VALUE!</v>
      </c>
      <c r="U27" s="1" t="s">
        <v>95</v>
      </c>
      <c r="V27" s="1" t="s">
        <v>95</v>
      </c>
      <c r="W27" s="5" t="e">
        <f t="shared" si="3"/>
        <v>#VALUE!</v>
      </c>
      <c r="X27" s="1" t="e">
        <f t="shared" si="12"/>
        <v>#VALUE!</v>
      </c>
      <c r="Y27" s="1" t="s">
        <v>95</v>
      </c>
      <c r="Z27" s="1" t="s">
        <v>95</v>
      </c>
      <c r="AA27" s="5" t="e">
        <f t="shared" si="4"/>
        <v>#VALUE!</v>
      </c>
      <c r="AB27" s="1" t="e">
        <f t="shared" si="13"/>
        <v>#VALUE!</v>
      </c>
      <c r="AC27" s="1" t="s">
        <v>95</v>
      </c>
      <c r="AD27" s="1" t="s">
        <v>95</v>
      </c>
      <c r="AE27" s="5" t="e">
        <f t="shared" si="5"/>
        <v>#VALUE!</v>
      </c>
      <c r="AF27" s="1" t="e">
        <f t="shared" si="14"/>
        <v>#VALUE!</v>
      </c>
      <c r="AG27" s="1" t="s">
        <v>95</v>
      </c>
      <c r="AH27" s="1" t="s">
        <v>95</v>
      </c>
      <c r="AI27" s="5" t="e">
        <f t="shared" si="6"/>
        <v>#VALUE!</v>
      </c>
      <c r="AJ27" s="1" t="e">
        <f t="shared" si="15"/>
        <v>#VALUE!</v>
      </c>
      <c r="AK27" s="1" t="s">
        <v>95</v>
      </c>
      <c r="AL27" s="1" t="s">
        <v>95</v>
      </c>
      <c r="AM27" s="5" t="e">
        <f t="shared" si="7"/>
        <v>#VALUE!</v>
      </c>
      <c r="AN27" s="1" t="e">
        <f t="shared" si="16"/>
        <v>#VALUE!</v>
      </c>
      <c r="AP27" s="13" t="e">
        <f t="shared" si="17"/>
        <v>#VALUE!</v>
      </c>
      <c r="AQ27" s="6">
        <f t="shared" si="19"/>
        <v>23</v>
      </c>
      <c r="AR27" s="1" t="str">
        <f t="shared" si="19"/>
        <v>Doug Fenney</v>
      </c>
      <c r="AS27" s="1" t="str">
        <f t="shared" si="19"/>
        <v>m</v>
      </c>
      <c r="AT27" s="1">
        <f t="shared" si="19"/>
        <v>23</v>
      </c>
      <c r="AU27" s="3" t="str">
        <f t="shared" si="19"/>
        <v>Holsworthy</v>
      </c>
      <c r="AV27" s="3" t="str">
        <f t="shared" si="19"/>
        <v>HP</v>
      </c>
      <c r="AW27" s="12" t="e">
        <f t="shared" si="18"/>
        <v>#VALUE!</v>
      </c>
    </row>
    <row r="28" spans="1:49" hidden="1" x14ac:dyDescent="0.25">
      <c r="B28" s="19">
        <v>24</v>
      </c>
      <c r="C28" s="1" t="s">
        <v>69</v>
      </c>
      <c r="D28" s="1" t="s">
        <v>29</v>
      </c>
      <c r="E28" s="6">
        <v>26</v>
      </c>
      <c r="F28" s="1" t="s">
        <v>68</v>
      </c>
      <c r="G28" s="1" t="s">
        <v>41</v>
      </c>
      <c r="I28" s="4" t="s">
        <v>95</v>
      </c>
      <c r="J28" s="4" t="s">
        <v>95</v>
      </c>
      <c r="K28" s="5" t="e">
        <f t="shared" si="9"/>
        <v>#VALUE!</v>
      </c>
      <c r="L28" s="1" t="e">
        <f t="shared" ref="L28:L35" si="20">IF(K28="","",COUNTIF(K$5:K$48,"&lt;"&amp;K28)+1)</f>
        <v>#VALUE!</v>
      </c>
      <c r="M28" s="1" t="s">
        <v>95</v>
      </c>
      <c r="N28" s="1" t="s">
        <v>95</v>
      </c>
      <c r="O28" s="5" t="e">
        <f t="shared" si="1"/>
        <v>#VALUE!</v>
      </c>
      <c r="P28" s="1" t="e">
        <f t="shared" si="10"/>
        <v>#VALUE!</v>
      </c>
      <c r="Q28" s="1" t="s">
        <v>95</v>
      </c>
      <c r="R28" s="1" t="s">
        <v>95</v>
      </c>
      <c r="S28" s="5" t="e">
        <f t="shared" si="2"/>
        <v>#VALUE!</v>
      </c>
      <c r="T28" s="1" t="e">
        <f t="shared" si="11"/>
        <v>#VALUE!</v>
      </c>
      <c r="U28" s="1" t="s">
        <v>95</v>
      </c>
      <c r="V28" s="1" t="s">
        <v>95</v>
      </c>
      <c r="W28" s="5" t="e">
        <f t="shared" si="3"/>
        <v>#VALUE!</v>
      </c>
      <c r="X28" s="1" t="e">
        <f t="shared" si="12"/>
        <v>#VALUE!</v>
      </c>
      <c r="Y28" s="1" t="s">
        <v>95</v>
      </c>
      <c r="Z28" s="1" t="s">
        <v>95</v>
      </c>
      <c r="AA28" s="5" t="e">
        <f t="shared" si="4"/>
        <v>#VALUE!</v>
      </c>
      <c r="AB28" s="1" t="e">
        <f t="shared" si="13"/>
        <v>#VALUE!</v>
      </c>
      <c r="AC28" s="1" t="s">
        <v>95</v>
      </c>
      <c r="AD28" s="1" t="s">
        <v>95</v>
      </c>
      <c r="AE28" s="5" t="e">
        <f t="shared" si="5"/>
        <v>#VALUE!</v>
      </c>
      <c r="AF28" s="1" t="e">
        <f t="shared" si="14"/>
        <v>#VALUE!</v>
      </c>
      <c r="AG28" s="1" t="s">
        <v>95</v>
      </c>
      <c r="AH28" s="1" t="s">
        <v>95</v>
      </c>
      <c r="AI28" s="5" t="e">
        <f t="shared" si="6"/>
        <v>#VALUE!</v>
      </c>
      <c r="AJ28" s="1" t="e">
        <f t="shared" si="15"/>
        <v>#VALUE!</v>
      </c>
      <c r="AK28" s="1" t="s">
        <v>95</v>
      </c>
      <c r="AL28" s="1" t="s">
        <v>95</v>
      </c>
      <c r="AM28" s="5" t="e">
        <f t="shared" si="7"/>
        <v>#VALUE!</v>
      </c>
      <c r="AN28" s="1" t="e">
        <f t="shared" si="16"/>
        <v>#VALUE!</v>
      </c>
      <c r="AP28" s="13" t="e">
        <f t="shared" si="17"/>
        <v>#VALUE!</v>
      </c>
      <c r="AQ28" s="6">
        <f t="shared" si="19"/>
        <v>24</v>
      </c>
      <c r="AR28" s="1" t="str">
        <f t="shared" si="19"/>
        <v>Joe Fenny</v>
      </c>
      <c r="AS28" s="1" t="str">
        <f t="shared" si="19"/>
        <v>m</v>
      </c>
      <c r="AT28" s="1">
        <f t="shared" si="19"/>
        <v>26</v>
      </c>
      <c r="AU28" s="3" t="str">
        <f t="shared" si="19"/>
        <v>Holsworthy</v>
      </c>
      <c r="AV28" s="3" t="str">
        <f t="shared" si="19"/>
        <v>HP</v>
      </c>
      <c r="AW28" s="12" t="e">
        <f t="shared" si="18"/>
        <v>#VALUE!</v>
      </c>
    </row>
    <row r="29" spans="1:49" x14ac:dyDescent="0.25">
      <c r="A29" s="1" t="s">
        <v>92</v>
      </c>
      <c r="B29" s="19">
        <v>25</v>
      </c>
      <c r="C29" s="1" t="s">
        <v>80</v>
      </c>
      <c r="D29" s="1" t="s">
        <v>29</v>
      </c>
      <c r="E29" s="6">
        <v>44</v>
      </c>
      <c r="F29" s="1" t="s">
        <v>81</v>
      </c>
      <c r="G29" s="1" t="s">
        <v>96</v>
      </c>
      <c r="I29" s="4">
        <v>0.43402777777777801</v>
      </c>
      <c r="J29" s="4">
        <v>0.43703703703703706</v>
      </c>
      <c r="K29" s="5">
        <f t="shared" si="9"/>
        <v>3.009259259259045E-3</v>
      </c>
      <c r="L29" s="1">
        <f t="shared" si="20"/>
        <v>23</v>
      </c>
      <c r="M29" s="20">
        <v>0.44097222222222227</v>
      </c>
      <c r="N29" s="4">
        <v>0.44335648148148149</v>
      </c>
      <c r="O29" s="5">
        <f t="shared" si="1"/>
        <v>2.3842592592592249E-3</v>
      </c>
      <c r="P29" s="1">
        <f t="shared" si="10"/>
        <v>7</v>
      </c>
      <c r="Q29" s="4">
        <v>0.4458333333333333</v>
      </c>
      <c r="R29" s="4">
        <v>0.44877314814814812</v>
      </c>
      <c r="S29" s="5">
        <f t="shared" si="2"/>
        <v>2.9398148148148118E-3</v>
      </c>
      <c r="T29" s="1">
        <f t="shared" si="11"/>
        <v>6</v>
      </c>
      <c r="U29" s="4">
        <v>0.4538194444444445</v>
      </c>
      <c r="V29" s="4">
        <v>0.45740740740740743</v>
      </c>
      <c r="W29" s="5">
        <f t="shared" si="3"/>
        <v>3.5879629629629317E-3</v>
      </c>
      <c r="X29" s="1">
        <f t="shared" si="12"/>
        <v>9</v>
      </c>
      <c r="Y29" s="4">
        <v>0.47500000000000003</v>
      </c>
      <c r="Z29" s="4">
        <v>0.48569444444444443</v>
      </c>
      <c r="AA29" s="5">
        <f t="shared" si="4"/>
        <v>1.0694444444444395E-2</v>
      </c>
      <c r="AB29" s="1">
        <f t="shared" si="13"/>
        <v>11</v>
      </c>
      <c r="AC29" s="4">
        <v>0.49722222222222223</v>
      </c>
      <c r="AD29" s="4">
        <v>0.5064467592592593</v>
      </c>
      <c r="AE29" s="5">
        <f t="shared" si="5"/>
        <v>9.2245370370370727E-3</v>
      </c>
      <c r="AF29" s="1">
        <f t="shared" si="14"/>
        <v>9</v>
      </c>
      <c r="AG29" s="4">
        <v>0.5180555555555556</v>
      </c>
      <c r="AH29" s="4">
        <v>0.52458333333333329</v>
      </c>
      <c r="AI29" s="5">
        <f t="shared" si="6"/>
        <v>6.527777777777688E-3</v>
      </c>
      <c r="AJ29" s="1">
        <f t="shared" si="15"/>
        <v>8</v>
      </c>
      <c r="AK29" s="3">
        <v>0.53541666666666665</v>
      </c>
      <c r="AL29" s="4">
        <v>0.53874999999999995</v>
      </c>
      <c r="AM29" s="5">
        <f t="shared" si="7"/>
        <v>3.3333333333332993E-3</v>
      </c>
      <c r="AN29" s="1">
        <f t="shared" si="16"/>
        <v>7</v>
      </c>
      <c r="AP29" s="13">
        <f t="shared" si="17"/>
        <v>4.1701388888888469E-2</v>
      </c>
      <c r="AQ29" s="6">
        <f t="shared" si="19"/>
        <v>25</v>
      </c>
      <c r="AR29" s="1" t="str">
        <f t="shared" si="19"/>
        <v>James Buchanan</v>
      </c>
      <c r="AS29" s="1" t="str">
        <f t="shared" si="19"/>
        <v>m</v>
      </c>
      <c r="AT29" s="1">
        <f t="shared" si="19"/>
        <v>44</v>
      </c>
      <c r="AU29" s="3" t="str">
        <f t="shared" si="19"/>
        <v>St Breward</v>
      </c>
      <c r="AV29" s="3" t="str">
        <f t="shared" si="19"/>
        <v>-</v>
      </c>
      <c r="AW29" s="12">
        <f t="shared" si="18"/>
        <v>10</v>
      </c>
    </row>
    <row r="30" spans="1:49" x14ac:dyDescent="0.25">
      <c r="A30" s="1" t="s">
        <v>92</v>
      </c>
      <c r="B30" s="19">
        <v>26</v>
      </c>
      <c r="C30" s="1" t="s">
        <v>83</v>
      </c>
      <c r="D30" s="1" t="s">
        <v>29</v>
      </c>
      <c r="E30" s="6">
        <v>55</v>
      </c>
      <c r="F30" s="1" t="s">
        <v>35</v>
      </c>
      <c r="G30" s="1" t="s">
        <v>96</v>
      </c>
      <c r="I30" s="4">
        <v>0.43472222222222201</v>
      </c>
      <c r="J30" s="4">
        <v>0.43729166666666663</v>
      </c>
      <c r="K30" s="5">
        <f t="shared" si="9"/>
        <v>2.5694444444446241E-3</v>
      </c>
      <c r="L30" s="1">
        <f t="shared" si="20"/>
        <v>15</v>
      </c>
      <c r="M30" s="20">
        <v>0.44166666666666665</v>
      </c>
      <c r="N30" s="4">
        <v>0.44408564814814816</v>
      </c>
      <c r="O30" s="5">
        <f t="shared" si="1"/>
        <v>2.418981481481508E-3</v>
      </c>
      <c r="P30" s="1">
        <f t="shared" si="10"/>
        <v>10</v>
      </c>
      <c r="Q30" s="4">
        <v>0.4465277777777778</v>
      </c>
      <c r="R30" s="4">
        <v>0.44996527777777778</v>
      </c>
      <c r="S30" s="5">
        <f t="shared" si="2"/>
        <v>3.4374999999999822E-3</v>
      </c>
      <c r="T30" s="1">
        <f t="shared" si="11"/>
        <v>18</v>
      </c>
      <c r="U30" s="4">
        <v>0.45451388888888888</v>
      </c>
      <c r="V30" s="4">
        <v>0.45827546296296301</v>
      </c>
      <c r="W30" s="5">
        <f t="shared" si="3"/>
        <v>3.7615740740741255E-3</v>
      </c>
      <c r="X30" s="1">
        <f t="shared" si="12"/>
        <v>15</v>
      </c>
      <c r="Y30" s="4">
        <v>0.47222222222222227</v>
      </c>
      <c r="Z30" s="4">
        <v>0.48350694444444442</v>
      </c>
      <c r="AA30" s="5">
        <f t="shared" si="4"/>
        <v>1.1284722222222154E-2</v>
      </c>
      <c r="AB30" s="1">
        <f t="shared" si="13"/>
        <v>15</v>
      </c>
      <c r="AC30" s="4">
        <v>0.49374999999999997</v>
      </c>
      <c r="AD30" s="4">
        <v>0.50377314814814811</v>
      </c>
      <c r="AE30" s="5">
        <f t="shared" si="5"/>
        <v>1.0023148148148142E-2</v>
      </c>
      <c r="AF30" s="1">
        <f t="shared" si="14"/>
        <v>16</v>
      </c>
      <c r="AG30" s="4">
        <v>0.51527777777777783</v>
      </c>
      <c r="AH30" s="4">
        <v>0.52249999999999996</v>
      </c>
      <c r="AI30" s="5">
        <f t="shared" si="6"/>
        <v>7.22222222222213E-3</v>
      </c>
      <c r="AJ30" s="1">
        <f t="shared" si="15"/>
        <v>14</v>
      </c>
      <c r="AK30" s="3">
        <v>0.53194444444444444</v>
      </c>
      <c r="AL30" s="4">
        <v>0.53565972222222225</v>
      </c>
      <c r="AM30" s="5">
        <f t="shared" si="7"/>
        <v>3.7152777777778034E-3</v>
      </c>
      <c r="AN30" s="1">
        <f t="shared" si="16"/>
        <v>16</v>
      </c>
      <c r="AP30" s="13">
        <f t="shared" si="17"/>
        <v>4.443287037037047E-2</v>
      </c>
      <c r="AQ30" s="6">
        <f t="shared" si="19"/>
        <v>26</v>
      </c>
      <c r="AR30" s="1" t="str">
        <f t="shared" si="19"/>
        <v>Richard Swan-Piper</v>
      </c>
      <c r="AS30" s="1" t="str">
        <f t="shared" si="19"/>
        <v>m</v>
      </c>
      <c r="AT30" s="1">
        <f t="shared" si="19"/>
        <v>55</v>
      </c>
      <c r="AU30" s="3" t="str">
        <f t="shared" si="19"/>
        <v>Bude</v>
      </c>
      <c r="AV30" s="3" t="str">
        <f t="shared" si="19"/>
        <v>-</v>
      </c>
      <c r="AW30" s="12">
        <f t="shared" si="18"/>
        <v>14</v>
      </c>
    </row>
    <row r="31" spans="1:49" x14ac:dyDescent="0.25">
      <c r="A31" s="1" t="s">
        <v>92</v>
      </c>
      <c r="B31" s="19">
        <v>27</v>
      </c>
      <c r="C31" s="1" t="s">
        <v>82</v>
      </c>
      <c r="D31" s="1" t="s">
        <v>29</v>
      </c>
      <c r="E31" s="6">
        <v>31</v>
      </c>
      <c r="F31" s="1" t="s">
        <v>35</v>
      </c>
      <c r="G31" s="1" t="s">
        <v>96</v>
      </c>
      <c r="I31" s="4">
        <v>0.43541666666666701</v>
      </c>
      <c r="J31" s="4">
        <v>0.43792824074074077</v>
      </c>
      <c r="K31" s="5">
        <f t="shared" si="9"/>
        <v>2.5115740740737635E-3</v>
      </c>
      <c r="L31" s="1">
        <f t="shared" si="20"/>
        <v>12</v>
      </c>
      <c r="M31" s="20">
        <v>0.44236111111111115</v>
      </c>
      <c r="N31" s="4">
        <v>0.4447800925925926</v>
      </c>
      <c r="O31" s="5">
        <f t="shared" si="1"/>
        <v>2.4189814814814525E-3</v>
      </c>
      <c r="P31" s="1">
        <f t="shared" si="10"/>
        <v>9</v>
      </c>
      <c r="Q31" s="4">
        <v>0.44722222222222219</v>
      </c>
      <c r="R31" s="4">
        <v>0.45019675925925928</v>
      </c>
      <c r="S31" s="5">
        <f t="shared" si="2"/>
        <v>2.9745370370370949E-3</v>
      </c>
      <c r="T31" s="1">
        <f t="shared" si="11"/>
        <v>8</v>
      </c>
      <c r="U31" s="4">
        <v>0.45520833333333338</v>
      </c>
      <c r="V31" s="4">
        <v>0.45863425925925921</v>
      </c>
      <c r="W31" s="21">
        <f t="shared" si="3"/>
        <v>3.4259259259258323E-3</v>
      </c>
      <c r="X31" s="1">
        <f t="shared" si="12"/>
        <v>7</v>
      </c>
      <c r="Y31" s="4">
        <v>0.4770833333333333</v>
      </c>
      <c r="Z31" s="4">
        <v>0.48737268518518517</v>
      </c>
      <c r="AA31" s="5">
        <f t="shared" si="4"/>
        <v>1.0289351851851869E-2</v>
      </c>
      <c r="AB31" s="1">
        <f t="shared" si="13"/>
        <v>8</v>
      </c>
      <c r="AC31" s="4">
        <v>0.49791666666666662</v>
      </c>
      <c r="AD31" s="4">
        <v>0.50688657407407411</v>
      </c>
      <c r="AE31" s="5">
        <f t="shared" si="5"/>
        <v>8.9699074074074958E-3</v>
      </c>
      <c r="AF31" s="1">
        <f t="shared" si="14"/>
        <v>6</v>
      </c>
      <c r="AG31" s="4">
        <v>0.51874999999999993</v>
      </c>
      <c r="AH31" s="4">
        <v>0.52526620370370369</v>
      </c>
      <c r="AI31" s="5">
        <f t="shared" si="6"/>
        <v>6.5162037037037601E-3</v>
      </c>
      <c r="AJ31" s="1">
        <f t="shared" si="15"/>
        <v>7</v>
      </c>
      <c r="AK31" s="3">
        <v>0.53819444444444442</v>
      </c>
      <c r="AL31" s="4">
        <v>0.54186342592592596</v>
      </c>
      <c r="AM31" s="5">
        <f t="shared" si="7"/>
        <v>3.6689814814815369E-3</v>
      </c>
      <c r="AN31" s="1">
        <f t="shared" si="16"/>
        <v>14</v>
      </c>
      <c r="AP31" s="13">
        <f t="shared" si="17"/>
        <v>4.0775462962962805E-2</v>
      </c>
      <c r="AQ31" s="6">
        <f t="shared" si="19"/>
        <v>27</v>
      </c>
      <c r="AR31" s="1" t="str">
        <f t="shared" si="19"/>
        <v>Matt Rogers</v>
      </c>
      <c r="AS31" s="1" t="str">
        <f t="shared" si="19"/>
        <v>m</v>
      </c>
      <c r="AT31" s="1">
        <f t="shared" si="19"/>
        <v>31</v>
      </c>
      <c r="AU31" s="3" t="str">
        <f t="shared" si="19"/>
        <v>Bude</v>
      </c>
      <c r="AV31" s="3" t="str">
        <f t="shared" si="19"/>
        <v>-</v>
      </c>
      <c r="AW31" s="12">
        <f t="shared" si="18"/>
        <v>8</v>
      </c>
    </row>
    <row r="32" spans="1:49" x14ac:dyDescent="0.25">
      <c r="A32" s="1" t="s">
        <v>92</v>
      </c>
      <c r="B32" s="19">
        <v>28</v>
      </c>
      <c r="C32" s="1" t="s">
        <v>93</v>
      </c>
      <c r="D32" s="1" t="s">
        <v>29</v>
      </c>
      <c r="E32" s="6">
        <v>44</v>
      </c>
      <c r="F32" s="1" t="s">
        <v>35</v>
      </c>
      <c r="G32" s="1" t="s">
        <v>98</v>
      </c>
      <c r="I32" s="4">
        <v>0.43611111111111101</v>
      </c>
      <c r="J32" s="4">
        <v>0.43846064814814811</v>
      </c>
      <c r="K32" s="5">
        <f t="shared" si="9"/>
        <v>2.3495370370371083E-3</v>
      </c>
      <c r="L32" s="1">
        <f t="shared" si="20"/>
        <v>5</v>
      </c>
      <c r="M32" s="20">
        <v>0.44305555555555554</v>
      </c>
      <c r="N32" s="4">
        <v>0.44547453703703704</v>
      </c>
      <c r="O32" s="5">
        <f t="shared" si="1"/>
        <v>2.418981481481508E-3</v>
      </c>
      <c r="P32" s="1">
        <f t="shared" si="10"/>
        <v>10</v>
      </c>
      <c r="Q32" s="4">
        <v>0.44791666666666669</v>
      </c>
      <c r="R32" s="4">
        <v>0.45090277777777782</v>
      </c>
      <c r="S32" s="5">
        <f t="shared" si="2"/>
        <v>2.9861111111111338E-3</v>
      </c>
      <c r="T32" s="1">
        <f t="shared" si="11"/>
        <v>9</v>
      </c>
      <c r="U32" s="4">
        <v>0.45590277777777777</v>
      </c>
      <c r="V32" s="4">
        <v>0.45951388888888894</v>
      </c>
      <c r="W32" s="5">
        <f t="shared" si="3"/>
        <v>3.611111111111176E-3</v>
      </c>
      <c r="X32" s="1">
        <f t="shared" si="12"/>
        <v>11</v>
      </c>
      <c r="Y32" s="4">
        <v>0.47361111111111115</v>
      </c>
      <c r="Z32" s="4">
        <v>0.48429398148148151</v>
      </c>
      <c r="AA32" s="5">
        <f t="shared" si="4"/>
        <v>1.0682870370370356E-2</v>
      </c>
      <c r="AB32" s="1">
        <f t="shared" si="13"/>
        <v>10</v>
      </c>
      <c r="AC32" s="4">
        <v>0.49444444444444446</v>
      </c>
      <c r="AD32" s="4">
        <v>0.50372685185185184</v>
      </c>
      <c r="AE32" s="5">
        <f t="shared" si="5"/>
        <v>9.2824074074073781E-3</v>
      </c>
      <c r="AF32" s="1">
        <f t="shared" si="14"/>
        <v>11</v>
      </c>
      <c r="AG32" s="4">
        <v>0.51458333333333328</v>
      </c>
      <c r="AH32" s="4">
        <v>0.52162037037037035</v>
      </c>
      <c r="AI32" s="5">
        <f t="shared" si="6"/>
        <v>7.0370370370370638E-3</v>
      </c>
      <c r="AJ32" s="1">
        <f t="shared" si="15"/>
        <v>11</v>
      </c>
      <c r="AK32" s="3">
        <v>0.53125</v>
      </c>
      <c r="AL32" s="4">
        <v>0.5349652777777778</v>
      </c>
      <c r="AM32" s="5">
        <f t="shared" si="7"/>
        <v>3.7152777777778034E-3</v>
      </c>
      <c r="AN32" s="1">
        <f t="shared" si="16"/>
        <v>16</v>
      </c>
      <c r="AP32" s="13">
        <f t="shared" si="17"/>
        <v>4.2083333333333528E-2</v>
      </c>
      <c r="AQ32" s="6">
        <f t="shared" si="19"/>
        <v>28</v>
      </c>
      <c r="AR32" s="1" t="str">
        <f t="shared" si="19"/>
        <v>Lee Gregory</v>
      </c>
      <c r="AS32" s="1" t="str">
        <f t="shared" si="19"/>
        <v>m</v>
      </c>
      <c r="AT32" s="1">
        <f t="shared" si="19"/>
        <v>44</v>
      </c>
      <c r="AU32" s="3" t="str">
        <f t="shared" si="19"/>
        <v>Bude</v>
      </c>
      <c r="AV32" s="3" t="str">
        <f t="shared" si="19"/>
        <v>RIDE IT</v>
      </c>
      <c r="AW32" s="12">
        <f t="shared" si="18"/>
        <v>11</v>
      </c>
    </row>
    <row r="33" spans="1:49" x14ac:dyDescent="0.25">
      <c r="A33" s="1" t="s">
        <v>92</v>
      </c>
      <c r="B33" s="19">
        <v>29</v>
      </c>
      <c r="C33" s="1" t="s">
        <v>94</v>
      </c>
      <c r="D33" s="1" t="s">
        <v>29</v>
      </c>
      <c r="E33" s="6">
        <v>43</v>
      </c>
      <c r="F33" s="1" t="s">
        <v>35</v>
      </c>
      <c r="G33" s="1" t="s">
        <v>98</v>
      </c>
      <c r="I33" s="4">
        <v>0.436805555555555</v>
      </c>
      <c r="J33" s="4">
        <v>0.43866898148148148</v>
      </c>
      <c r="K33" s="5">
        <f t="shared" si="9"/>
        <v>1.8634259259264763E-3</v>
      </c>
      <c r="L33" s="1">
        <f t="shared" si="20"/>
        <v>1</v>
      </c>
      <c r="M33" s="20">
        <v>0.44375000000000003</v>
      </c>
      <c r="N33" s="4">
        <v>0.44555555555555554</v>
      </c>
      <c r="O33" s="5">
        <f t="shared" si="1"/>
        <v>1.8055555555555047E-3</v>
      </c>
      <c r="P33" s="1">
        <f t="shared" si="10"/>
        <v>1</v>
      </c>
      <c r="Q33" s="4">
        <v>0.44861111111111113</v>
      </c>
      <c r="R33" s="4">
        <v>0.45070601851851855</v>
      </c>
      <c r="S33" s="5">
        <f t="shared" si="2"/>
        <v>2.0949074074074203E-3</v>
      </c>
      <c r="T33" s="1">
        <f t="shared" si="11"/>
        <v>1</v>
      </c>
      <c r="U33" s="4">
        <v>0.45659722222222227</v>
      </c>
      <c r="V33" s="4">
        <v>0.45902777777777781</v>
      </c>
      <c r="W33" s="5">
        <f t="shared" si="3"/>
        <v>2.4305555555555469E-3</v>
      </c>
      <c r="X33" s="1">
        <f t="shared" si="12"/>
        <v>1</v>
      </c>
      <c r="Y33" s="4">
        <v>0.47569444444444442</v>
      </c>
      <c r="Z33" s="4">
        <v>0.48314814814814816</v>
      </c>
      <c r="AA33" s="21">
        <f t="shared" si="4"/>
        <v>7.4537037037037401E-3</v>
      </c>
      <c r="AB33" s="1">
        <f t="shared" si="13"/>
        <v>1</v>
      </c>
      <c r="AC33" s="4">
        <v>0.4916666666666667</v>
      </c>
      <c r="AD33" s="4">
        <v>0.4982638888888889</v>
      </c>
      <c r="AE33" s="5">
        <f t="shared" si="5"/>
        <v>6.5972222222221988E-3</v>
      </c>
      <c r="AF33" s="1">
        <f t="shared" si="14"/>
        <v>1</v>
      </c>
      <c r="AG33" s="4">
        <v>0.5083333333333333</v>
      </c>
      <c r="AH33" s="4">
        <v>0.51321759259259259</v>
      </c>
      <c r="AI33" s="5">
        <f t="shared" si="6"/>
        <v>4.8842592592592826E-3</v>
      </c>
      <c r="AJ33" s="1">
        <f t="shared" si="15"/>
        <v>1</v>
      </c>
      <c r="AK33" s="3">
        <v>0.52430555555555558</v>
      </c>
      <c r="AL33" s="4">
        <v>0.52679398148148149</v>
      </c>
      <c r="AM33" s="21">
        <f t="shared" si="7"/>
        <v>2.4884259259259078E-3</v>
      </c>
      <c r="AN33" s="1">
        <f t="shared" si="16"/>
        <v>1</v>
      </c>
      <c r="AP33" s="13">
        <f t="shared" si="17"/>
        <v>2.9618055555556078E-2</v>
      </c>
      <c r="AQ33" s="6">
        <f t="shared" si="19"/>
        <v>29</v>
      </c>
      <c r="AR33" s="1" t="str">
        <f t="shared" si="19"/>
        <v>Charlie McFall</v>
      </c>
      <c r="AS33" s="1" t="str">
        <f t="shared" si="19"/>
        <v>m</v>
      </c>
      <c r="AT33" s="1">
        <f t="shared" si="19"/>
        <v>43</v>
      </c>
      <c r="AU33" s="3" t="str">
        <f t="shared" si="19"/>
        <v>Bude</v>
      </c>
      <c r="AV33" s="3" t="str">
        <f t="shared" si="19"/>
        <v>RIDE IT</v>
      </c>
      <c r="AW33" s="12">
        <f t="shared" si="18"/>
        <v>1</v>
      </c>
    </row>
    <row r="34" spans="1:49" x14ac:dyDescent="0.25">
      <c r="A34" s="1" t="s">
        <v>92</v>
      </c>
      <c r="B34" s="19">
        <v>30</v>
      </c>
      <c r="C34" s="1" t="s">
        <v>66</v>
      </c>
      <c r="D34" s="1" t="s">
        <v>29</v>
      </c>
      <c r="E34" s="6">
        <v>52</v>
      </c>
      <c r="F34" s="1" t="s">
        <v>35</v>
      </c>
      <c r="G34" s="1" t="s">
        <v>96</v>
      </c>
      <c r="I34" s="4">
        <v>0.4375</v>
      </c>
      <c r="J34" s="4">
        <v>0.43989583333333332</v>
      </c>
      <c r="K34" s="5">
        <f t="shared" si="9"/>
        <v>2.3958333333333193E-3</v>
      </c>
      <c r="L34" s="1">
        <f t="shared" si="20"/>
        <v>6</v>
      </c>
      <c r="M34" s="4">
        <v>0.4458333333333333</v>
      </c>
      <c r="N34" s="4">
        <v>0.44820601851851855</v>
      </c>
      <c r="O34" s="5">
        <f t="shared" si="1"/>
        <v>2.3726851851852415E-3</v>
      </c>
      <c r="P34" s="1">
        <f t="shared" si="10"/>
        <v>5</v>
      </c>
      <c r="Q34" s="4">
        <v>0.45</v>
      </c>
      <c r="R34" s="4">
        <v>0.45270833333333332</v>
      </c>
      <c r="S34" s="5">
        <f t="shared" si="2"/>
        <v>2.7083333333333126E-3</v>
      </c>
      <c r="T34" s="1">
        <f t="shared" si="11"/>
        <v>4</v>
      </c>
      <c r="U34" s="4">
        <v>0.45729166666666665</v>
      </c>
      <c r="V34" s="4">
        <v>0.46027777777777779</v>
      </c>
      <c r="W34" s="5">
        <f t="shared" si="3"/>
        <v>2.9861111111111338E-3</v>
      </c>
      <c r="X34" s="1">
        <f t="shared" si="12"/>
        <v>4</v>
      </c>
      <c r="Y34" s="4">
        <v>0.4777777777777778</v>
      </c>
      <c r="Z34" s="4">
        <v>0.48709490740740741</v>
      </c>
      <c r="AA34" s="5">
        <f t="shared" si="4"/>
        <v>9.3171296296296058E-3</v>
      </c>
      <c r="AB34" s="1">
        <f t="shared" si="13"/>
        <v>4</v>
      </c>
      <c r="AC34" s="4">
        <v>0.49861111111111112</v>
      </c>
      <c r="AD34" s="4">
        <v>0.50693287037037038</v>
      </c>
      <c r="AE34" s="21">
        <f t="shared" si="5"/>
        <v>8.3217592592592649E-3</v>
      </c>
      <c r="AF34" s="1">
        <f t="shared" si="14"/>
        <v>4</v>
      </c>
      <c r="AG34" s="4">
        <v>0.52361111111111114</v>
      </c>
      <c r="AH34" s="4">
        <v>0.52972222222222221</v>
      </c>
      <c r="AI34" s="5">
        <f t="shared" si="6"/>
        <v>6.1111111111110672E-3</v>
      </c>
      <c r="AJ34" s="1">
        <f t="shared" si="15"/>
        <v>5</v>
      </c>
      <c r="AK34" s="3">
        <v>0.54305555555555551</v>
      </c>
      <c r="AL34" s="4">
        <v>0.54601851851851857</v>
      </c>
      <c r="AM34" s="5">
        <f t="shared" si="7"/>
        <v>2.9629629629630561E-3</v>
      </c>
      <c r="AN34" s="1">
        <f t="shared" si="16"/>
        <v>5</v>
      </c>
      <c r="AP34" s="13">
        <f t="shared" si="17"/>
        <v>3.7175925925926001E-2</v>
      </c>
      <c r="AQ34" s="6">
        <f t="shared" si="19"/>
        <v>30</v>
      </c>
      <c r="AR34" s="1" t="str">
        <f t="shared" ref="AR34:AU35" si="21">C34</f>
        <v>Lee Sampson</v>
      </c>
      <c r="AS34" s="1" t="str">
        <f t="shared" si="21"/>
        <v>m</v>
      </c>
      <c r="AT34" s="1">
        <f t="shared" si="21"/>
        <v>52</v>
      </c>
      <c r="AU34" s="3" t="str">
        <f t="shared" si="21"/>
        <v>Bude</v>
      </c>
      <c r="AV34" s="3" t="str">
        <f t="shared" si="19"/>
        <v>-</v>
      </c>
      <c r="AW34" s="12">
        <f t="shared" si="18"/>
        <v>4</v>
      </c>
    </row>
    <row r="35" spans="1:49" x14ac:dyDescent="0.25">
      <c r="A35" s="1" t="s">
        <v>92</v>
      </c>
      <c r="B35" s="19">
        <v>31</v>
      </c>
      <c r="C35" s="1" t="s">
        <v>65</v>
      </c>
      <c r="D35" s="1" t="s">
        <v>29</v>
      </c>
      <c r="E35" s="6">
        <v>56</v>
      </c>
      <c r="F35" s="1" t="s">
        <v>35</v>
      </c>
      <c r="G35" s="1" t="s">
        <v>96</v>
      </c>
      <c r="I35" s="4">
        <v>0.438194444444444</v>
      </c>
      <c r="J35" s="4">
        <v>0.44065972222222222</v>
      </c>
      <c r="K35" s="5">
        <f t="shared" si="9"/>
        <v>2.4652777777782187E-3</v>
      </c>
      <c r="L35" s="1">
        <f t="shared" si="20"/>
        <v>9</v>
      </c>
      <c r="M35" s="4">
        <v>0.4465277777777778</v>
      </c>
      <c r="N35" s="4">
        <v>0.44909722222222226</v>
      </c>
      <c r="O35" s="5">
        <f t="shared" si="1"/>
        <v>2.5694444444444575E-3</v>
      </c>
      <c r="P35" s="1">
        <f t="shared" si="10"/>
        <v>16</v>
      </c>
      <c r="Q35" s="4">
        <v>0.45069444444444445</v>
      </c>
      <c r="R35" s="4">
        <v>0.45436342592592593</v>
      </c>
      <c r="S35" s="5">
        <f t="shared" si="2"/>
        <v>3.6689814814814814E-3</v>
      </c>
      <c r="T35" s="1">
        <f t="shared" si="11"/>
        <v>23</v>
      </c>
      <c r="U35" s="4">
        <v>0.45798611111111115</v>
      </c>
      <c r="V35" s="4">
        <v>0.46203703703703702</v>
      </c>
      <c r="W35" s="5">
        <f t="shared" si="3"/>
        <v>4.0509259259258745E-3</v>
      </c>
      <c r="X35" s="1">
        <f t="shared" si="12"/>
        <v>19</v>
      </c>
      <c r="Y35" s="4">
        <v>0.47847222222222219</v>
      </c>
      <c r="Z35" s="4">
        <v>0.48989583333333336</v>
      </c>
      <c r="AA35" s="5">
        <f t="shared" si="4"/>
        <v>1.1423611111111176E-2</v>
      </c>
      <c r="AB35" s="1">
        <f t="shared" si="13"/>
        <v>16</v>
      </c>
      <c r="AC35" s="4">
        <v>0.5</v>
      </c>
      <c r="AD35" s="4">
        <v>0.51006944444444446</v>
      </c>
      <c r="AE35" s="5">
        <f t="shared" si="5"/>
        <v>1.0069444444444464E-2</v>
      </c>
      <c r="AF35" s="1">
        <f t="shared" si="14"/>
        <v>17</v>
      </c>
      <c r="AG35" s="4">
        <v>0.52430555555555558</v>
      </c>
      <c r="AH35" s="4">
        <v>0.53168981481481481</v>
      </c>
      <c r="AI35" s="5">
        <f t="shared" si="6"/>
        <v>7.3842592592592293E-3</v>
      </c>
      <c r="AJ35" s="1">
        <f t="shared" si="15"/>
        <v>16</v>
      </c>
      <c r="AK35" s="3">
        <v>0.5444444444444444</v>
      </c>
      <c r="AL35" s="4">
        <v>0.54814814814814816</v>
      </c>
      <c r="AM35" s="5">
        <f t="shared" si="7"/>
        <v>3.7037037037037646E-3</v>
      </c>
      <c r="AN35" s="1">
        <f t="shared" si="16"/>
        <v>15</v>
      </c>
      <c r="AP35" s="13">
        <f t="shared" si="17"/>
        <v>4.5335648148148666E-2</v>
      </c>
      <c r="AQ35" s="6">
        <f t="shared" si="19"/>
        <v>31</v>
      </c>
      <c r="AR35" s="1" t="str">
        <f t="shared" si="21"/>
        <v>Simon Hammond</v>
      </c>
      <c r="AS35" s="1" t="str">
        <f t="shared" si="21"/>
        <v>m</v>
      </c>
      <c r="AT35" s="1">
        <f t="shared" si="21"/>
        <v>56</v>
      </c>
      <c r="AU35" s="3" t="str">
        <f t="shared" si="21"/>
        <v>Bude</v>
      </c>
      <c r="AV35" s="3" t="str">
        <f t="shared" si="19"/>
        <v>-</v>
      </c>
      <c r="AW35" s="12">
        <f t="shared" si="18"/>
        <v>16</v>
      </c>
    </row>
    <row r="36" spans="1:49" x14ac:dyDescent="0.25">
      <c r="I36" s="4"/>
      <c r="J36" s="4"/>
      <c r="K36" s="5"/>
      <c r="L36" s="1"/>
      <c r="O36" s="5"/>
      <c r="P36" s="1"/>
      <c r="S36" s="5"/>
      <c r="T36" s="1"/>
      <c r="W36" s="5"/>
      <c r="X36" s="1"/>
      <c r="AA36" s="5"/>
      <c r="AB36" s="1"/>
      <c r="AE36" s="5"/>
      <c r="AF36" s="1"/>
      <c r="AI36" s="5"/>
      <c r="AJ36" s="1"/>
      <c r="AM36" s="5"/>
      <c r="AN36" s="1"/>
      <c r="AP36" s="13"/>
      <c r="AQ36" s="6"/>
      <c r="AU36" s="3"/>
      <c r="AV36" s="3"/>
      <c r="AW36" s="12"/>
    </row>
    <row r="37" spans="1:49" x14ac:dyDescent="0.25">
      <c r="I37" s="4"/>
      <c r="J37" s="4"/>
      <c r="K37" s="5"/>
      <c r="L37" s="1"/>
      <c r="O37" s="5"/>
      <c r="P37" s="1"/>
      <c r="S37" s="5"/>
      <c r="T37" s="1"/>
      <c r="W37" s="5"/>
      <c r="X37" s="1"/>
      <c r="AA37" s="5"/>
      <c r="AB37" s="1"/>
      <c r="AE37" s="5"/>
      <c r="AF37" s="1"/>
      <c r="AI37" s="5"/>
      <c r="AJ37" s="1"/>
      <c r="AM37" s="5"/>
      <c r="AN37" s="1"/>
      <c r="AP37" s="13"/>
      <c r="AQ37" s="6"/>
      <c r="AU37" s="3"/>
      <c r="AV37" s="3"/>
      <c r="AW37" s="12"/>
    </row>
    <row r="38" spans="1:49" x14ac:dyDescent="0.25">
      <c r="I38" s="4"/>
      <c r="J38" s="4"/>
      <c r="K38" s="5"/>
      <c r="L38" s="1"/>
      <c r="O38" s="5"/>
      <c r="P38" s="1"/>
      <c r="S38" s="5"/>
      <c r="T38" s="1"/>
      <c r="W38" s="5"/>
      <c r="X38" s="1"/>
      <c r="AA38" s="5"/>
      <c r="AB38" s="1"/>
      <c r="AE38" s="5"/>
      <c r="AF38" s="1"/>
      <c r="AI38" s="5"/>
      <c r="AJ38" s="1"/>
      <c r="AM38" s="5"/>
      <c r="AN38" s="1"/>
      <c r="AP38" s="13"/>
      <c r="AQ38" s="6"/>
      <c r="AU38" s="3"/>
      <c r="AV38" s="3"/>
      <c r="AW38" s="12"/>
    </row>
    <row r="39" spans="1:49" x14ac:dyDescent="0.25">
      <c r="I39" s="4"/>
      <c r="J39" s="4"/>
      <c r="K39" s="5"/>
      <c r="L39" s="1"/>
      <c r="O39" s="5"/>
      <c r="P39" s="1"/>
      <c r="S39" s="5"/>
      <c r="T39" s="1"/>
      <c r="W39" s="5"/>
      <c r="X39" s="1"/>
      <c r="AA39" s="5"/>
      <c r="AB39" s="1"/>
      <c r="AE39" s="5"/>
      <c r="AF39" s="1"/>
      <c r="AI39" s="5"/>
      <c r="AJ39" s="1"/>
      <c r="AM39" s="5"/>
      <c r="AN39" s="1"/>
      <c r="AP39" s="13"/>
      <c r="AQ39" s="6"/>
      <c r="AU39" s="3"/>
      <c r="AV39" s="3"/>
      <c r="AW39" s="12"/>
    </row>
    <row r="40" spans="1:49" x14ac:dyDescent="0.25">
      <c r="I40" s="4"/>
      <c r="J40" s="4"/>
      <c r="K40" s="5"/>
      <c r="L40" s="1"/>
      <c r="O40" s="5"/>
      <c r="P40" s="1"/>
    </row>
    <row r="41" spans="1:49" x14ac:dyDescent="0.25">
      <c r="I41" s="4"/>
      <c r="J41" s="4"/>
      <c r="K41" s="5"/>
      <c r="L41" s="1"/>
      <c r="O41" s="5"/>
      <c r="P41" s="1"/>
    </row>
    <row r="42" spans="1:49" x14ac:dyDescent="0.25">
      <c r="I42" s="4"/>
      <c r="J42" s="4"/>
      <c r="K42" s="5"/>
      <c r="L42" s="1"/>
      <c r="O42" s="5"/>
      <c r="P42" s="1"/>
    </row>
    <row r="43" spans="1:49" x14ac:dyDescent="0.25">
      <c r="I43" s="4"/>
      <c r="J43" s="4"/>
      <c r="K43" s="5"/>
      <c r="L43" s="1"/>
      <c r="O43" s="5"/>
      <c r="P43" s="1"/>
    </row>
    <row r="44" spans="1:49" x14ac:dyDescent="0.25">
      <c r="I44" s="4"/>
      <c r="J44" s="4"/>
      <c r="K44" s="5"/>
      <c r="L44" s="1"/>
      <c r="O44" s="5"/>
      <c r="P44" s="1"/>
    </row>
    <row r="45" spans="1:49" x14ac:dyDescent="0.25">
      <c r="I45" s="4"/>
      <c r="J45" s="4"/>
      <c r="K45" s="5"/>
      <c r="L45" s="1"/>
      <c r="O45" s="5"/>
      <c r="P45" s="1"/>
    </row>
    <row r="46" spans="1:49" x14ac:dyDescent="0.25">
      <c r="I46" s="4"/>
      <c r="J46" s="4"/>
      <c r="K46" s="5"/>
      <c r="L46" s="1"/>
      <c r="O46" s="5"/>
      <c r="P46" s="1"/>
    </row>
    <row r="47" spans="1:49" x14ac:dyDescent="0.25">
      <c r="I47" s="4"/>
      <c r="J47" s="4"/>
      <c r="K47" s="5"/>
      <c r="L47" s="1"/>
      <c r="O47" s="5"/>
      <c r="P47" s="1"/>
    </row>
    <row r="48" spans="1:49" x14ac:dyDescent="0.25">
      <c r="I48" s="4"/>
      <c r="J48" s="4"/>
      <c r="K48" s="5"/>
      <c r="L48" s="1"/>
      <c r="O48" s="5"/>
      <c r="P48" s="1"/>
    </row>
  </sheetData>
  <sortState xmlns:xlrd2="http://schemas.microsoft.com/office/spreadsheetml/2017/richdata2" ref="B5:AP26">
    <sortCondition ref="AP5:AP26"/>
  </sortState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4C02B-C4B9-224B-B672-465369AC4738}">
  <dimension ref="A1:E24"/>
  <sheetViews>
    <sheetView workbookViewId="0">
      <selection activeCell="D11" sqref="D11"/>
    </sheetView>
  </sheetViews>
  <sheetFormatPr baseColWidth="10" defaultRowHeight="16" x14ac:dyDescent="0.2"/>
  <cols>
    <col min="1" max="1" width="25" bestFit="1" customWidth="1"/>
    <col min="2" max="2" width="19" bestFit="1" customWidth="1"/>
    <col min="3" max="3" width="25" bestFit="1" customWidth="1"/>
    <col min="4" max="4" width="25.6640625" bestFit="1" customWidth="1"/>
  </cols>
  <sheetData>
    <row r="1" spans="1:5" ht="24" x14ac:dyDescent="0.3">
      <c r="A1" s="14" t="s">
        <v>100</v>
      </c>
      <c r="B1" s="14"/>
      <c r="C1" s="14"/>
      <c r="D1" s="14"/>
      <c r="E1" s="14"/>
    </row>
    <row r="2" spans="1:5" ht="24" x14ac:dyDescent="0.3">
      <c r="A2" s="14"/>
      <c r="B2" s="14"/>
      <c r="C2" s="14" t="s">
        <v>38</v>
      </c>
      <c r="D2" s="14" t="s">
        <v>37</v>
      </c>
      <c r="E2" s="14"/>
    </row>
    <row r="3" spans="1:5" ht="24" x14ac:dyDescent="0.3">
      <c r="A3" s="15" t="str">
        <f>Sheet1!J2</f>
        <v>Upton end</v>
      </c>
      <c r="B3" s="14" t="str">
        <f>Sheet1!K3</f>
        <v>Under 20</v>
      </c>
      <c r="C3" s="14" t="str">
        <f>Sheet1!L3</f>
        <v>Will Jennings</v>
      </c>
      <c r="D3" s="14">
        <f>Sheet1!L4</f>
        <v>0</v>
      </c>
      <c r="E3" s="14"/>
    </row>
    <row r="4" spans="1:5" ht="24" x14ac:dyDescent="0.3">
      <c r="A4" s="15" t="str">
        <f>Sheet1!N2</f>
        <v>Widmouth end</v>
      </c>
      <c r="B4" s="14" t="str">
        <f>Sheet1!O3</f>
        <v>Female</v>
      </c>
      <c r="C4" s="14" t="str">
        <f>Sheet1!P3</f>
        <v>Gail Wong</v>
      </c>
      <c r="D4" s="14">
        <f>Sheet1!P4</f>
        <v>0</v>
      </c>
      <c r="E4" s="14"/>
    </row>
    <row r="5" spans="1:5" ht="24" x14ac:dyDescent="0.3">
      <c r="A5" s="15" t="str">
        <f>Sheet1!R2</f>
        <v>Wanson end</v>
      </c>
      <c r="B5" s="14" t="str">
        <f>Sheet1!S3</f>
        <v>20s</v>
      </c>
      <c r="C5" s="14" t="str">
        <f>Sheet1!T3</f>
        <v>Sam Jennings</v>
      </c>
      <c r="D5" s="14" t="str">
        <f>Sheet1!T4</f>
        <v>Sayer Clark</v>
      </c>
      <c r="E5" s="14"/>
    </row>
    <row r="6" spans="1:5" ht="24" x14ac:dyDescent="0.3">
      <c r="A6" s="15" t="str">
        <f>Sheet1!V2</f>
        <v>Millook South end</v>
      </c>
      <c r="B6" s="14" t="str">
        <f>Sheet1!W3</f>
        <v>30s</v>
      </c>
      <c r="C6" s="14" t="str">
        <f>Sheet1!X3</f>
        <v>Matt Rogers</v>
      </c>
      <c r="D6" s="14" t="str">
        <f>Sheet1!X4</f>
        <v>James Chapman</v>
      </c>
      <c r="E6" s="14"/>
    </row>
    <row r="7" spans="1:5" ht="24" x14ac:dyDescent="0.3">
      <c r="A7" s="15" t="str">
        <f>Sheet1!Z2</f>
        <v>Highcliff end</v>
      </c>
      <c r="B7" s="14" t="str">
        <f>Sheet1!AA3</f>
        <v>40s</v>
      </c>
      <c r="C7" s="14" t="str">
        <f>Sheet1!AB3</f>
        <v>Charlie McFall</v>
      </c>
      <c r="D7" s="14" t="str">
        <f>Sheet1!AB4</f>
        <v>Matt Steven</v>
      </c>
      <c r="E7" s="14"/>
    </row>
    <row r="8" spans="1:5" ht="24" x14ac:dyDescent="0.3">
      <c r="A8" s="15" t="str">
        <f>Sheet1!AD2</f>
        <v>Boscastle end</v>
      </c>
      <c r="B8" s="14" t="str">
        <f>Sheet1!AE3</f>
        <v>50s</v>
      </c>
      <c r="C8" s="14" t="str">
        <f>Sheet1!AF3</f>
        <v>Lee Sampson</v>
      </c>
      <c r="D8" s="14" t="str">
        <f>Sheet1!AF4</f>
        <v>Stuart Mitchell</v>
      </c>
      <c r="E8" s="14"/>
    </row>
    <row r="9" spans="1:5" ht="24" x14ac:dyDescent="0.3">
      <c r="A9" s="15" t="str">
        <f>Sheet1!AH2</f>
        <v>Crackington end</v>
      </c>
      <c r="B9" s="14" t="str">
        <f>Sheet1!AI3</f>
        <v>60s</v>
      </c>
      <c r="C9" s="14" t="str">
        <f>Sheet1!AJ3</f>
        <v>Nick Percival</v>
      </c>
      <c r="D9" s="14" t="str">
        <f>Sheet1!AJ4</f>
        <v>David Browning</v>
      </c>
      <c r="E9" s="14"/>
    </row>
    <row r="10" spans="1:5" ht="24" x14ac:dyDescent="0.3">
      <c r="A10" s="15" t="str">
        <f>Sheet1!AL2</f>
        <v>Millook North end</v>
      </c>
      <c r="B10" s="14" t="str">
        <f>Sheet1!AM3</f>
        <v>ALL</v>
      </c>
      <c r="C10" s="14" t="str">
        <f>Sheet1!AN3</f>
        <v>Charlie McFall</v>
      </c>
      <c r="D10" s="14" t="str">
        <f>Sheet1!AN4</f>
        <v>Kevin Heywood</v>
      </c>
      <c r="E10" s="14"/>
    </row>
    <row r="11" spans="1:5" ht="24" x14ac:dyDescent="0.3">
      <c r="A11" s="14"/>
      <c r="B11" s="14"/>
      <c r="C11" s="14"/>
      <c r="D11" s="14"/>
      <c r="E11" s="14"/>
    </row>
    <row r="12" spans="1:5" ht="24" x14ac:dyDescent="0.3">
      <c r="A12" s="16"/>
      <c r="B12" s="15"/>
      <c r="C12" s="15"/>
      <c r="D12" s="15"/>
      <c r="E12" s="14"/>
    </row>
    <row r="13" spans="1:5" ht="24" x14ac:dyDescent="0.3">
      <c r="A13" s="16"/>
      <c r="B13" s="14"/>
      <c r="C13" s="14"/>
      <c r="D13" s="17"/>
      <c r="E13" s="14"/>
    </row>
    <row r="14" spans="1:5" ht="24" x14ac:dyDescent="0.3">
      <c r="A14" s="16"/>
      <c r="B14" s="14"/>
      <c r="C14" s="14"/>
      <c r="D14" s="17"/>
      <c r="E14" s="14"/>
    </row>
    <row r="15" spans="1:5" ht="24" x14ac:dyDescent="0.3">
      <c r="A15" s="16"/>
      <c r="B15" s="14"/>
      <c r="C15" s="14"/>
      <c r="D15" s="17"/>
      <c r="E15" s="14"/>
    </row>
    <row r="16" spans="1:5" ht="24" x14ac:dyDescent="0.3">
      <c r="A16" s="16"/>
      <c r="B16" s="14"/>
      <c r="C16" s="14"/>
      <c r="D16" s="17"/>
      <c r="E16" s="14"/>
    </row>
    <row r="17" spans="1:5" ht="24" x14ac:dyDescent="0.3">
      <c r="A17" s="16"/>
      <c r="B17" s="14"/>
      <c r="C17" s="14"/>
      <c r="D17" s="17"/>
      <c r="E17" s="14"/>
    </row>
    <row r="18" spans="1:5" ht="24" x14ac:dyDescent="0.3">
      <c r="A18" s="16"/>
      <c r="B18" s="14"/>
      <c r="C18" s="14"/>
      <c r="D18" s="17"/>
      <c r="E18" s="14"/>
    </row>
    <row r="19" spans="1:5" ht="24" x14ac:dyDescent="0.3">
      <c r="A19" s="16"/>
      <c r="B19" s="14"/>
      <c r="C19" s="14"/>
      <c r="D19" s="17"/>
      <c r="E19" s="14"/>
    </row>
    <row r="20" spans="1:5" ht="24" x14ac:dyDescent="0.3">
      <c r="A20" s="16"/>
      <c r="B20" s="14"/>
      <c r="C20" s="14"/>
      <c r="D20" s="17"/>
      <c r="E20" s="14"/>
    </row>
    <row r="21" spans="1:5" ht="24" x14ac:dyDescent="0.3">
      <c r="A21" s="16"/>
      <c r="B21" s="14"/>
      <c r="C21" s="14"/>
      <c r="D21" s="17"/>
      <c r="E21" s="14"/>
    </row>
    <row r="22" spans="1:5" ht="24" x14ac:dyDescent="0.3">
      <c r="A22" s="16"/>
      <c r="B22" s="14"/>
      <c r="C22" s="14"/>
      <c r="D22" s="17"/>
      <c r="E22" s="14"/>
    </row>
    <row r="23" spans="1:5" ht="24" x14ac:dyDescent="0.3">
      <c r="A23" s="16"/>
      <c r="B23" s="14"/>
      <c r="C23" s="14"/>
      <c r="D23" s="17"/>
      <c r="E23" s="14"/>
    </row>
    <row r="24" spans="1:5" ht="24" x14ac:dyDescent="0.3">
      <c r="A24" s="16"/>
      <c r="B24" s="14"/>
      <c r="C24" s="14"/>
      <c r="D24" s="17"/>
      <c r="E24" s="14"/>
    </row>
  </sheetData>
  <sortState xmlns:xlrd2="http://schemas.microsoft.com/office/spreadsheetml/2017/richdata2" ref="A13:D24">
    <sortCondition ref="D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onchidella@gmail.com</cp:lastModifiedBy>
  <dcterms:created xsi:type="dcterms:W3CDTF">2018-08-25T11:54:19Z</dcterms:created>
  <dcterms:modified xsi:type="dcterms:W3CDTF">2023-10-09T18:38:48Z</dcterms:modified>
</cp:coreProperties>
</file>